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1"/>
  </bookViews>
  <sheets>
    <sheet name="přílohy 2009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<sst xmlns="http://schemas.openxmlformats.org/spreadsheetml/2006/main" count="295" uniqueCount="268">
  <si>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</si>
  <si>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</si>
  <si>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</si>
  <si>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</si>
  <si>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</si>
  <si>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</si>
  <si>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</si>
  <si>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</si>
  <si>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</si>
  <si>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</si>
  <si>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</si>
  <si>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</si>
  <si>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</si>
  <si>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</si>
  <si>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</si>
  <si>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</si>
  <si>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</si>
  <si>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</si>
  <si>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</si>
  <si>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</si>
  <si>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</si>
  <si>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</si>
  <si>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</si>
  <si>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</si>
  <si>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</si>
  <si>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</si>
  <si>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</si>
  <si>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</si>
  <si>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</si>
  <si>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</si>
  <si>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</si>
  <si>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</si>
  <si>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</si>
  <si>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</si>
  <si>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</si>
  <si>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</si>
  <si>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</si>
  <si>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</si>
  <si>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</si>
  <si>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</si>
  <si>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</si>
  <si>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</si>
  <si>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</si>
  <si>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</si>
  <si>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</si>
  <si>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</si>
  <si>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</si>
  <si>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</si>
  <si>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</si>
  <si>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</si>
  <si>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</si>
  <si>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</si>
  <si>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</si>
  <si>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</si>
  <si>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</si>
  <si>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</si>
  <si>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</si>
  <si>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</si>
  <si>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</si>
  <si>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</si>
  <si>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</si>
  <si>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</si>
  <si>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</si>
  <si>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</si>
  <si>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</si>
  <si>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</si>
  <si>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</si>
  <si>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Finanční zabezpečení krizových opatření</t>
  </si>
  <si>
    <t xml:space="preserve">ORJ 15 Městská policie </t>
  </si>
  <si>
    <t xml:space="preserve">Přijem z pronájmu vodohospodářského majetku </t>
  </si>
  <si>
    <t>Dopravní obslužnost</t>
  </si>
  <si>
    <t>mezisoučet</t>
  </si>
  <si>
    <t>Splátka půjčky Sokol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</si>
  <si>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</si>
  <si>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</si>
  <si>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</si>
  <si>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</si>
  <si>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</si>
  <si>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</si>
  <si>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</si>
  <si>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</si>
  <si>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</si>
  <si>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</si>
  <si>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</si>
  <si>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</si>
  <si>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</si>
  <si>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</si>
  <si>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</si>
  <si>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</si>
  <si>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</si>
  <si>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</si>
  <si>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</si>
  <si>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</si>
  <si>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</si>
  <si>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</si>
  <si>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</si>
  <si>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</si>
  <si>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</si>
  <si>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</si>
  <si>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</si>
  <si>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</si>
  <si>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</si>
  <si>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</si>
  <si>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</si>
  <si>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</si>
  <si>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</si>
  <si>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</si>
  <si>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</si>
  <si>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</si>
  <si>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</si>
  <si>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</si>
  <si>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</si>
  <si>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</si>
  <si>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</si>
  <si>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</si>
  <si>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</si>
  <si>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</si>
  <si>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</si>
  <si>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</si>
  <si>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</si>
  <si>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</si>
  <si>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</si>
  <si>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</si>
  <si>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</si>
  <si>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</si>
  <si>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</si>
  <si>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</si>
  <si>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</si>
  <si>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</si>
  <si>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</si>
  <si>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oprava a údržba služebních vozidel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</si>
  <si>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</si>
  <si>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</si>
  <si>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</si>
  <si>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</si>
  <si>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</si>
  <si>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</si>
  <si>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</si>
  <si>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</si>
  <si>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</si>
  <si>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sociální dávky - doplatek pohřebného</t>
  </si>
  <si>
    <t>dárky pro děti z dětských domovů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</si>
  <si>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</si>
  <si>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</si>
  <si>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</si>
  <si>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</si>
  <si>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</si>
  <si>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</si>
  <si>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</si>
  <si>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</si>
  <si>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</si>
  <si>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rozbory vody ve veřejných studních</t>
  </si>
  <si>
    <t>odvod za zábor ZPF</t>
  </si>
  <si>
    <t>obnova veřejné zeleně</t>
  </si>
  <si>
    <t>orj 60  - vedoucí odboru dopravy</t>
  </si>
  <si>
    <t>výdaje na BESIP</t>
  </si>
  <si>
    <t>konzultanské, poradenské a právní služby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</si>
  <si>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</si>
  <si>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</si>
  <si>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</si>
  <si>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</si>
  <si>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</si>
  <si>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</si>
  <si>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</si>
  <si>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</si>
  <si>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</si>
  <si>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</si>
  <si>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</si>
  <si>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</si>
  <si>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</si>
  <si>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</si>
  <si>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Splátka půjčky Slavoj</t>
  </si>
  <si>
    <t>nákup materiálu pro účely oprav</t>
  </si>
  <si>
    <t>Příspěvek Pošembeří</t>
  </si>
  <si>
    <t>znalecké posudky, pasportizace majetku</t>
  </si>
  <si>
    <t>Převody z hospodářské činnosti - BH - pronájmy</t>
  </si>
  <si>
    <t>Převody z hospodářské činnosti - BH - prodeje</t>
  </si>
  <si>
    <t>Převody z hospodářské činnosti - Lesy</t>
  </si>
  <si>
    <t xml:space="preserve">Platby od obcí za projednání přestupků, měření rychlosti MP </t>
  </si>
  <si>
    <t>Oprava a údržba Městská památková zóna - spoluúčast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</si>
  <si>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</si>
  <si>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</si>
  <si>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</si>
  <si>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</si>
  <si>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Příspěvky zájmovým organizacím - sport</t>
  </si>
  <si>
    <t>Příspěvky zájmovým organizacím  -  kultura</t>
  </si>
  <si>
    <t>Dotace na státní správu - soc. právní ochrana dětí</t>
  </si>
  <si>
    <t>ostatní nakládání s odpady</t>
  </si>
  <si>
    <t>oprava městského rozhlasu</t>
  </si>
  <si>
    <t>Rekonstrukce vodovodu a kanalizace Zborovská</t>
  </si>
  <si>
    <t>Rekonstrukce vodovodu a kanalizace Krále Jiřího</t>
  </si>
  <si>
    <t>Investiční příspěvek MŠ Sokolská - rekonstrukce střechy</t>
  </si>
  <si>
    <t>Rekonstrukce Přednádraží - příprava</t>
  </si>
  <si>
    <t>Rekonstrukce vodojemu Na Vrabčici - příprava</t>
  </si>
  <si>
    <t>Zdroje vody - příprava</t>
  </si>
  <si>
    <t>Vodovod a kanalizace Štolmíř - příprava</t>
  </si>
  <si>
    <t>DDHM - počítače, tiskárny ,záložní zdroje</t>
  </si>
  <si>
    <t>nábytek do  oddací síně, žaluzie</t>
  </si>
  <si>
    <t>nákup služeb, útulek psi,stravné pro zaměstnance</t>
  </si>
  <si>
    <t>nemocenské náhrady</t>
  </si>
  <si>
    <t>Investiční příspěvek TJ Slavoj - kan.přípojka tenis. areál</t>
  </si>
  <si>
    <t>Investice do výpočetní techniky , software</t>
  </si>
  <si>
    <t>Nákup kopírovacího stroje budova č.56</t>
  </si>
  <si>
    <t>výzdoba budov úřadu, ( vánoce, květinové truhlíky)</t>
  </si>
  <si>
    <t>Rozšíření kamerového systému - 2 body- spoluúčast k dotaci</t>
  </si>
  <si>
    <t xml:space="preserve">Investiční podpora TJ Slavoj - rek. interieru sportovní haly </t>
  </si>
  <si>
    <t xml:space="preserve">Technické služby - účelový příspěvek na opravu budovy </t>
  </si>
  <si>
    <t>Investiční příspěvek Technické služby- odpady, multicara</t>
  </si>
  <si>
    <t>drobný hmotný majetek pro OSM( měřič, fotoaparát, dalekohled)</t>
  </si>
  <si>
    <t>Kamerový systém - údržba, servis, provoz</t>
  </si>
  <si>
    <t>opravy a udržování veřejných studní</t>
  </si>
  <si>
    <t>dopravní značení - spoluúčast dotace</t>
  </si>
  <si>
    <t>Zpřístupnění Zvonice - spoluúčast k dotaci</t>
  </si>
  <si>
    <t>opravy a udržování č.p 70 a 56 - stěhování odborů</t>
  </si>
  <si>
    <t>nákup ostatních služeb - poradenství,posudky</t>
  </si>
  <si>
    <t>Investiční příspěvek MŠ Sokolská - kotel jídelna</t>
  </si>
  <si>
    <t>DDHM - nábytek, vybavení radnice,stěhování odborů</t>
  </si>
  <si>
    <t>Investiční příspěvek ZŠ Žitomířská - škola-okna, zasíťování budov</t>
  </si>
  <si>
    <t>orj 50 osobní náklady - Uvolnění a neuvolnění zastupitelé</t>
  </si>
  <si>
    <t>ošatné, pracovní oděv, ochranné pomůcky</t>
  </si>
  <si>
    <t>Školní družina - zateplení, fasáda, oplocení -  Želivského 171</t>
  </si>
  <si>
    <t>Koupaliště - bourání objektů</t>
  </si>
  <si>
    <t>Polní cesta P3 Štolmíř</t>
  </si>
  <si>
    <t>MKIC - účelový příspěvek propagační DVD Český Brod</t>
  </si>
  <si>
    <t>Projekt rekonstrukce městského parku</t>
  </si>
  <si>
    <t>Doplatek za nákup domu č.150 Žižkova</t>
  </si>
  <si>
    <t>Koupaliště - napojení vrtu na rozvod města</t>
  </si>
  <si>
    <t>Přijetí úvěru -investiční akce ( Zborovská, Krále Jiřího)</t>
  </si>
  <si>
    <t xml:space="preserve">Dotace na výkon státní správy - sociální oblast </t>
  </si>
  <si>
    <t>Nevyčerpané DSP z  roku 2008</t>
  </si>
  <si>
    <t>Dotace na příspěvek na péči - doplatek za rok 2008</t>
  </si>
  <si>
    <t>ROP č.1</t>
  </si>
  <si>
    <t>Rekonstrukce Zborovská - obruby</t>
  </si>
  <si>
    <t>Rekonstrukce veřejného osvětlení  - Wolkerova přesun na rok 2010</t>
  </si>
  <si>
    <t>Rekonstrukce kanalizace Slezská - havárie z roku 2008,splatnost 09 - VHF</t>
  </si>
  <si>
    <t>Rekonstrukce Palackého - povrchy, doplatek kanalizace</t>
  </si>
  <si>
    <t>Rekonstrukce chodníků Zborovská,projekty, předláždění</t>
  </si>
  <si>
    <t>Převod z vodohospodářského fondu Města - úhrada havárie Slezská( placeno přímo)</t>
  </si>
  <si>
    <t>Investiční příspěvek Dobiáš - vodvodní řad, zvýšení kapacity</t>
  </si>
  <si>
    <t>Oprava havárie - Roháčova, Sokolská - dešťová kanalizace, komunikace</t>
  </si>
  <si>
    <t>Čistící vůz - Technické služby</t>
  </si>
  <si>
    <t xml:space="preserve">Rekonstrukce chodníků a veřejného osvětlení Palackého  </t>
  </si>
  <si>
    <t>ROP č.2</t>
  </si>
  <si>
    <r>
      <t xml:space="preserve">Převody z hospodářské činnosti - OHČ, parkoviště, </t>
    </r>
    <r>
      <rPr>
        <b/>
        <sz val="8"/>
        <rFont val="Times New Roman CE"/>
        <family val="0"/>
      </rPr>
      <t>prodej pozemků</t>
    </r>
  </si>
  <si>
    <t>Územní plán, územně analytické podklady</t>
  </si>
  <si>
    <t>Investiční příspěvek ZŠ Žitomířská - jídelna-konvektomat</t>
  </si>
  <si>
    <t>Investiční příspěvek MŠ Kollárova-soc.zařízení, projekt zahrada- změna účelu - sporáky 200tis.</t>
  </si>
  <si>
    <t>stav 31.7.09</t>
  </si>
  <si>
    <t>Volby do evropského parlamentu</t>
  </si>
  <si>
    <t>Investiční příspěvky Palackého, Krále Jiřího - na povrchy chodníků a komunikce</t>
  </si>
  <si>
    <t>Místní poplatky - užívání veřejného prostranství ( posvícení na OHČ)</t>
  </si>
  <si>
    <t>Dotace na sociální oblast - příspěvek na péči</t>
  </si>
  <si>
    <t>Dotace na sociální oblast - hmotná nouze, zdravotně postižení</t>
  </si>
  <si>
    <t>Dotace na socilání oblast - hmotná nouze</t>
  </si>
  <si>
    <t xml:space="preserve">Dotace na sociální dávky- příspěvek na péči </t>
  </si>
  <si>
    <t>Odvod zůstatku běžného účtu po zrušení PO NsP do rozpočtu zřizovatele</t>
  </si>
  <si>
    <t>Rekonstrukce dětských hřišť</t>
  </si>
  <si>
    <t>Dotace na konání voleb do Evropského  parlamentu</t>
  </si>
  <si>
    <t>Pozemky - pod ČOV</t>
  </si>
  <si>
    <t>Rekonstrukce lesních cest - předfinancování dotace</t>
  </si>
  <si>
    <t>Ostatní přijaté vratky transferů</t>
  </si>
  <si>
    <t>Příprava investic   MŠ Liblice - projekt</t>
  </si>
  <si>
    <t>ROPč.2</t>
  </si>
  <si>
    <t>Odvod z FRIM příspěvkové organizace Anna - předfinancování dotace na lesy</t>
  </si>
  <si>
    <t>Rekonstrukce Husovo nám. - pokračování projektová činnost</t>
  </si>
  <si>
    <t>Daň z příjmů za obce - rozpočtové hospodaření - příjmy z převodu zdr.péče</t>
  </si>
  <si>
    <t>Rekonstrukce parku - povrchy cest - cena dle výběrového řízení</t>
  </si>
  <si>
    <t>Příprava investic bez specifikace,( sběrný dvůr , kanalizaceul. Marie Majerové)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</si>
</sst>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8"/>
      <name val="Times New Roman CE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u val="single"/>
      <sz val="8"/>
      <name val="Times New Roman CE"/>
      <family val="1"/>
    </font>
    <font>
      <b/>
      <sz val="8"/>
      <color indexed="10"/>
      <name val="Times New Roman CE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/>
    </xf>
    <xf numFmtId="4" fontId="8" fillId="2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7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" fontId="10" fillId="2" borderId="4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" fontId="10" fillId="2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4" fontId="10" fillId="2" borderId="8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" fontId="13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0" fillId="2" borderId="6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4" fontId="10" fillId="2" borderId="10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4" fontId="9" fillId="2" borderId="0" xfId="0" applyNumberFormat="1" applyFont="1" applyFill="1" applyBorder="1" applyAlignment="1">
      <alignment horizontal="right"/>
    </xf>
    <xf numFmtId="164" fontId="10" fillId="0" borderId="11" xfId="0" applyNumberFormat="1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right" vertical="justify"/>
    </xf>
    <xf numFmtId="0" fontId="6" fillId="0" borderId="11" xfId="0" applyFont="1" applyFill="1" applyBorder="1" applyAlignment="1">
      <alignment horizontal="left"/>
    </xf>
    <xf numFmtId="164" fontId="10" fillId="2" borderId="1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4" fontId="10" fillId="2" borderId="2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14" fillId="0" borderId="1" xfId="0" applyNumberFormat="1" applyFont="1" applyFill="1" applyBorder="1" applyAlignment="1">
      <alignment horizontal="right"/>
    </xf>
    <xf numFmtId="164" fontId="14" fillId="0" borderId="16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4" fontId="9" fillId="2" borderId="1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 horizontal="center"/>
    </xf>
    <xf numFmtId="164" fontId="14" fillId="0" borderId="18" xfId="0" applyNumberFormat="1" applyFont="1" applyBorder="1" applyAlignment="1">
      <alignment/>
    </xf>
    <xf numFmtId="4" fontId="14" fillId="0" borderId="6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11" fillId="2" borderId="5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4" fontId="11" fillId="2" borderId="5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7" fillId="2" borderId="15" xfId="0" applyFont="1" applyFill="1" applyBorder="1" applyAlignment="1">
      <alignment/>
    </xf>
    <xf numFmtId="4" fontId="17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14" fillId="0" borderId="0" xfId="0" applyFont="1" applyAlignment="1">
      <alignment/>
    </xf>
    <xf numFmtId="0" fontId="7" fillId="2" borderId="20" xfId="0" applyFont="1" applyFill="1" applyBorder="1" applyAlignment="1">
      <alignment/>
    </xf>
    <xf numFmtId="4" fontId="18" fillId="0" borderId="0" xfId="0" applyNumberFormat="1" applyFont="1" applyBorder="1" applyAlignment="1">
      <alignment horizontal="right"/>
    </xf>
    <xf numFmtId="4" fontId="20" fillId="0" borderId="1" xfId="0" applyNumberFormat="1" applyFont="1" applyBorder="1" applyAlignment="1">
      <alignment/>
    </xf>
    <xf numFmtId="4" fontId="19" fillId="2" borderId="1" xfId="0" applyNumberFormat="1" applyFont="1" applyFill="1" applyBorder="1" applyAlignment="1">
      <alignment horizontal="right"/>
    </xf>
    <xf numFmtId="4" fontId="17" fillId="2" borderId="5" xfId="0" applyNumberFormat="1" applyFont="1" applyFill="1" applyBorder="1" applyAlignment="1">
      <alignment/>
    </xf>
    <xf numFmtId="4" fontId="17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/>
    </xf>
    <xf numFmtId="4" fontId="17" fillId="2" borderId="2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/>
    </xf>
    <xf numFmtId="4" fontId="10" fillId="2" borderId="5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4" fontId="18" fillId="0" borderId="1" xfId="0" applyNumberFormat="1" applyFont="1" applyFill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4" fontId="11" fillId="2" borderId="15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9" fontId="11" fillId="0" borderId="4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/>
    </xf>
    <xf numFmtId="4" fontId="18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0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19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2"/>
  <sheetViews>
    <sheetView workbookViewId="0" topLeftCell="A79">
      <selection activeCell="G95" sqref="G95"/>
    </sheetView>
  </sheetViews>
  <sheetFormatPr defaultColWidth="9.00390625" defaultRowHeight="12.75"/>
  <cols>
    <col min="1" max="1" width="52.625" style="0" customWidth="1"/>
    <col min="2" max="2" width="12.75390625" style="11" customWidth="1"/>
    <col min="3" max="3" width="11.875" style="17" customWidth="1"/>
    <col min="4" max="4" width="12.25390625" style="19" customWidth="1"/>
    <col min="5" max="5" width="14.875" style="0" customWidth="1"/>
    <col min="6" max="6" width="10.375" style="0" customWidth="1"/>
  </cols>
  <sheetData>
    <row r="4" spans="1:4" ht="12.75">
      <c r="A4" s="1" t="s">
        <v>218</v>
      </c>
      <c r="B4" s="5">
        <v>2007</v>
      </c>
      <c r="C4" s="14">
        <v>2008</v>
      </c>
      <c r="D4" s="3">
        <v>2009</v>
      </c>
    </row>
    <row r="5" spans="1:4" ht="12.75">
      <c r="A5" s="2" t="s">
        <v>74</v>
      </c>
      <c r="B5" s="6">
        <v>1800</v>
      </c>
      <c r="C5" s="15">
        <v>1870</v>
      </c>
      <c r="D5" s="21">
        <v>1300</v>
      </c>
    </row>
    <row r="6" spans="1:4" ht="12.75">
      <c r="A6" s="2" t="s">
        <v>75</v>
      </c>
      <c r="B6" s="6">
        <v>470</v>
      </c>
      <c r="C6" s="15">
        <v>490</v>
      </c>
      <c r="D6" s="21">
        <v>320</v>
      </c>
    </row>
    <row r="7" spans="1:4" ht="12.75">
      <c r="A7" s="2" t="s">
        <v>76</v>
      </c>
      <c r="B7" s="6">
        <v>165</v>
      </c>
      <c r="C7" s="15">
        <v>180</v>
      </c>
      <c r="D7" s="21">
        <v>130</v>
      </c>
    </row>
    <row r="8" spans="1:4" ht="12.75">
      <c r="A8" s="2" t="s">
        <v>77</v>
      </c>
      <c r="B8" s="6">
        <v>10</v>
      </c>
      <c r="C8" s="15">
        <v>10</v>
      </c>
      <c r="D8" s="21">
        <v>20</v>
      </c>
    </row>
    <row r="9" spans="1:4" ht="12.75">
      <c r="A9" s="2" t="s">
        <v>78</v>
      </c>
      <c r="B9" s="6">
        <v>5</v>
      </c>
      <c r="C9" s="15">
        <v>10</v>
      </c>
      <c r="D9" s="21">
        <v>20</v>
      </c>
    </row>
    <row r="10" spans="1:4" ht="12.75">
      <c r="A10" s="2" t="s">
        <v>79</v>
      </c>
      <c r="B10" s="6">
        <v>45</v>
      </c>
      <c r="C10" s="15">
        <v>40</v>
      </c>
      <c r="D10" s="21">
        <v>50</v>
      </c>
    </row>
    <row r="11" spans="1:4" ht="12.75">
      <c r="A11" s="2" t="s">
        <v>73</v>
      </c>
      <c r="B11" s="6">
        <f>SUM(B5:B10)</f>
        <v>2495</v>
      </c>
      <c r="C11" s="15">
        <f>SUM(C5:C10)</f>
        <v>2600</v>
      </c>
      <c r="D11" s="21">
        <f>SUM(D5:D10)</f>
        <v>1840</v>
      </c>
    </row>
    <row r="13" spans="1:6" ht="12.75">
      <c r="A13" s="1" t="s">
        <v>80</v>
      </c>
      <c r="B13" s="5">
        <v>2007</v>
      </c>
      <c r="C13" s="14">
        <v>2008</v>
      </c>
      <c r="D13" s="3">
        <v>2009</v>
      </c>
      <c r="E13" s="158" t="s">
        <v>242</v>
      </c>
      <c r="F13" s="158"/>
    </row>
    <row r="14" spans="1:6" ht="12.75">
      <c r="A14" s="2" t="s">
        <v>81</v>
      </c>
      <c r="B14" s="6">
        <v>19000</v>
      </c>
      <c r="C14" s="16">
        <v>19800</v>
      </c>
      <c r="D14" s="21">
        <v>23000</v>
      </c>
      <c r="E14" s="129">
        <v>22700</v>
      </c>
      <c r="F14" s="22">
        <v>-300</v>
      </c>
    </row>
    <row r="15" spans="1:6" ht="12.75">
      <c r="A15" s="2" t="s">
        <v>199</v>
      </c>
      <c r="B15" s="6"/>
      <c r="C15" s="16"/>
      <c r="D15" s="21">
        <v>250</v>
      </c>
      <c r="E15" s="129">
        <v>150</v>
      </c>
      <c r="F15" s="22">
        <v>-100</v>
      </c>
    </row>
    <row r="16" spans="1:5" ht="12.75">
      <c r="A16" s="2" t="s">
        <v>82</v>
      </c>
      <c r="B16" s="6">
        <v>600</v>
      </c>
      <c r="C16" s="16">
        <v>500</v>
      </c>
      <c r="D16" s="21">
        <v>600</v>
      </c>
      <c r="E16" s="21">
        <v>600</v>
      </c>
    </row>
    <row r="17" spans="1:6" ht="12.75">
      <c r="A17" s="2" t="s">
        <v>83</v>
      </c>
      <c r="B17" s="6">
        <v>5100</v>
      </c>
      <c r="C17" s="16">
        <v>5300</v>
      </c>
      <c r="D17" s="21">
        <v>5800</v>
      </c>
      <c r="E17" s="129">
        <v>5700</v>
      </c>
      <c r="F17" s="22">
        <v>-100</v>
      </c>
    </row>
    <row r="18" spans="1:6" ht="12.75">
      <c r="A18" s="2" t="s">
        <v>76</v>
      </c>
      <c r="B18" s="6">
        <v>1570</v>
      </c>
      <c r="C18" s="16">
        <v>1900</v>
      </c>
      <c r="D18" s="21">
        <v>2200</v>
      </c>
      <c r="E18" s="129">
        <v>2100</v>
      </c>
      <c r="F18" s="22">
        <v>-100</v>
      </c>
    </row>
    <row r="19" spans="1:5" ht="12.75">
      <c r="A19" s="2" t="s">
        <v>84</v>
      </c>
      <c r="B19" s="6">
        <v>70</v>
      </c>
      <c r="C19" s="16">
        <v>100</v>
      </c>
      <c r="D19" s="21">
        <v>150</v>
      </c>
      <c r="E19" s="21">
        <v>150</v>
      </c>
    </row>
    <row r="20" spans="1:5" ht="12.75">
      <c r="A20" s="2" t="s">
        <v>85</v>
      </c>
      <c r="B20" s="6">
        <v>80</v>
      </c>
      <c r="C20" s="16">
        <v>100</v>
      </c>
      <c r="D20" s="21">
        <v>130</v>
      </c>
      <c r="E20" s="21">
        <v>130</v>
      </c>
    </row>
    <row r="21" spans="1:5" ht="12.75">
      <c r="A21" s="2" t="s">
        <v>219</v>
      </c>
      <c r="B21" s="6">
        <v>300</v>
      </c>
      <c r="C21" s="16">
        <v>300</v>
      </c>
      <c r="D21" s="21">
        <v>400</v>
      </c>
      <c r="E21" s="21">
        <v>400</v>
      </c>
    </row>
    <row r="22" spans="1:6" ht="12.75">
      <c r="A22" s="2" t="s">
        <v>73</v>
      </c>
      <c r="B22" s="6">
        <f>SUM(B14:B21)</f>
        <v>26720</v>
      </c>
      <c r="C22" s="16">
        <f>SUM(C14:C21)</f>
        <v>28000</v>
      </c>
      <c r="D22" s="21">
        <f>SUM(D14:D21)</f>
        <v>32530</v>
      </c>
      <c r="E22" s="129">
        <f>SUM(E14:E21)</f>
        <v>31930</v>
      </c>
      <c r="F22" s="141">
        <v>-600</v>
      </c>
    </row>
    <row r="24" spans="1:4" ht="12.75">
      <c r="A24" s="1" t="s">
        <v>86</v>
      </c>
      <c r="B24" s="5">
        <v>2007</v>
      </c>
      <c r="C24" s="14">
        <v>2008</v>
      </c>
      <c r="D24" s="3">
        <v>2009</v>
      </c>
    </row>
    <row r="25" spans="1:4" ht="12.75">
      <c r="A25" s="2" t="s">
        <v>87</v>
      </c>
      <c r="B25" s="6">
        <v>700</v>
      </c>
      <c r="C25" s="16">
        <v>770</v>
      </c>
      <c r="D25" s="21">
        <v>800</v>
      </c>
    </row>
    <row r="26" spans="1:4" ht="12.75">
      <c r="A26" s="2" t="s">
        <v>73</v>
      </c>
      <c r="B26" s="6">
        <f>SUM(B25)</f>
        <v>700</v>
      </c>
      <c r="C26" s="16">
        <v>770</v>
      </c>
      <c r="D26" s="21">
        <f>SUM(D25)</f>
        <v>800</v>
      </c>
    </row>
    <row r="28" spans="1:4" ht="12.75">
      <c r="A28" s="1" t="s">
        <v>88</v>
      </c>
      <c r="B28" s="5">
        <v>2007</v>
      </c>
      <c r="C28" s="14">
        <v>2008</v>
      </c>
      <c r="D28" s="3">
        <v>2009</v>
      </c>
    </row>
    <row r="29" spans="1:4" ht="12.75">
      <c r="A29" s="2" t="s">
        <v>162</v>
      </c>
      <c r="B29" s="6">
        <v>5000</v>
      </c>
      <c r="C29" s="16">
        <v>500</v>
      </c>
      <c r="D29" s="21">
        <v>480</v>
      </c>
    </row>
    <row r="30" spans="1:4" ht="12.75">
      <c r="A30" s="2" t="s">
        <v>163</v>
      </c>
      <c r="B30" s="6">
        <v>4000</v>
      </c>
      <c r="C30" s="16">
        <v>500</v>
      </c>
      <c r="D30" s="21">
        <v>200</v>
      </c>
    </row>
    <row r="31" spans="1:4" ht="12.75">
      <c r="A31" s="2" t="s">
        <v>164</v>
      </c>
      <c r="B31" s="6">
        <v>847</v>
      </c>
      <c r="C31" s="16">
        <v>500</v>
      </c>
      <c r="D31" s="21">
        <v>150</v>
      </c>
    </row>
    <row r="32" spans="1:4" ht="12.75">
      <c r="A32" s="2" t="s">
        <v>166</v>
      </c>
      <c r="B32" s="6">
        <v>300</v>
      </c>
      <c r="C32" s="16">
        <v>300</v>
      </c>
      <c r="D32" s="21">
        <v>40</v>
      </c>
    </row>
    <row r="33" spans="1:4" ht="12.75">
      <c r="A33" s="2" t="s">
        <v>165</v>
      </c>
      <c r="B33" s="6">
        <v>600</v>
      </c>
      <c r="C33" s="16">
        <v>700</v>
      </c>
      <c r="D33" s="21">
        <v>600</v>
      </c>
    </row>
    <row r="34" spans="1:4" ht="12.75">
      <c r="A34" s="2" t="s">
        <v>168</v>
      </c>
      <c r="B34" s="6">
        <v>1500</v>
      </c>
      <c r="C34" s="16">
        <v>1200</v>
      </c>
      <c r="D34" s="21">
        <v>500</v>
      </c>
    </row>
    <row r="35" spans="1:4" ht="12.75">
      <c r="A35" s="2" t="s">
        <v>169</v>
      </c>
      <c r="B35" s="6">
        <v>1500</v>
      </c>
      <c r="C35" s="16">
        <v>1200</v>
      </c>
      <c r="D35" s="21">
        <v>500</v>
      </c>
    </row>
    <row r="36" spans="1:4" ht="12.75">
      <c r="A36" s="2" t="s">
        <v>170</v>
      </c>
      <c r="B36" s="6">
        <v>4000</v>
      </c>
      <c r="C36" s="16">
        <v>1000</v>
      </c>
      <c r="D36" s="21">
        <v>2500</v>
      </c>
    </row>
    <row r="37" spans="1:4" ht="12.75">
      <c r="A37" s="2" t="s">
        <v>89</v>
      </c>
      <c r="B37" s="6">
        <v>39.94</v>
      </c>
      <c r="C37" s="16">
        <v>100</v>
      </c>
      <c r="D37" s="21">
        <v>30</v>
      </c>
    </row>
    <row r="38" spans="1:4" ht="12.75">
      <c r="A38" s="2" t="s">
        <v>167</v>
      </c>
      <c r="B38" s="6">
        <v>0</v>
      </c>
      <c r="C38" s="16">
        <v>21035</v>
      </c>
      <c r="D38" s="21">
        <v>28927</v>
      </c>
    </row>
    <row r="39" spans="1:4" ht="12.75">
      <c r="A39" s="2" t="s">
        <v>73</v>
      </c>
      <c r="B39" s="6">
        <f>SUM(B29:B38)</f>
        <v>17786.94</v>
      </c>
      <c r="C39" s="16">
        <f>SUM(C29:C38)</f>
        <v>27035</v>
      </c>
      <c r="D39" s="21">
        <f>SUM(D29:D38)</f>
        <v>33927</v>
      </c>
    </row>
    <row r="40" spans="1:2" ht="12.75">
      <c r="A40" s="4"/>
      <c r="B40" s="7"/>
    </row>
    <row r="42" spans="1:5" ht="12.75">
      <c r="A42" s="1" t="s">
        <v>90</v>
      </c>
      <c r="B42" s="5">
        <v>2007</v>
      </c>
      <c r="C42" s="14">
        <v>2008</v>
      </c>
      <c r="D42" s="3">
        <v>2009</v>
      </c>
      <c r="E42" s="2"/>
    </row>
    <row r="43" spans="1:6" ht="12.75">
      <c r="A43" s="2" t="s">
        <v>91</v>
      </c>
      <c r="B43" s="6">
        <v>80</v>
      </c>
      <c r="C43" s="16">
        <v>100</v>
      </c>
      <c r="D43" s="21">
        <v>150</v>
      </c>
      <c r="E43" s="141"/>
      <c r="F43" s="22"/>
    </row>
    <row r="44" spans="1:5" ht="12.75">
      <c r="A44" s="2" t="s">
        <v>92</v>
      </c>
      <c r="B44" s="6">
        <v>100</v>
      </c>
      <c r="C44" s="16">
        <v>100</v>
      </c>
      <c r="D44" s="21">
        <v>100</v>
      </c>
      <c r="E44" s="2"/>
    </row>
    <row r="45" spans="1:5" ht="12.75">
      <c r="A45" s="2" t="s">
        <v>73</v>
      </c>
      <c r="B45" s="6">
        <v>180</v>
      </c>
      <c r="C45" s="16">
        <f>SUM(C43:C44)</f>
        <v>200</v>
      </c>
      <c r="D45" s="21">
        <f>SUM(D43:D44)</f>
        <v>250</v>
      </c>
      <c r="E45" s="21"/>
    </row>
    <row r="47" spans="1:4" ht="12.75">
      <c r="A47" s="1" t="s">
        <v>93</v>
      </c>
      <c r="B47" s="5">
        <v>2007</v>
      </c>
      <c r="C47" s="14">
        <v>2008</v>
      </c>
      <c r="D47" s="3">
        <v>2009</v>
      </c>
    </row>
    <row r="48" spans="1:4" ht="12.75">
      <c r="A48" s="2" t="s">
        <v>94</v>
      </c>
      <c r="B48" s="6">
        <v>1300</v>
      </c>
      <c r="C48" s="16">
        <v>1700</v>
      </c>
      <c r="D48" s="21">
        <v>2000</v>
      </c>
    </row>
    <row r="49" spans="1:4" ht="12.75">
      <c r="A49" s="2" t="s">
        <v>83</v>
      </c>
      <c r="B49" s="6">
        <v>350</v>
      </c>
      <c r="C49" s="16">
        <v>500</v>
      </c>
      <c r="D49" s="21">
        <v>600</v>
      </c>
    </row>
    <row r="50" spans="1:4" ht="12.75">
      <c r="A50" s="2" t="s">
        <v>76</v>
      </c>
      <c r="B50" s="6">
        <v>120</v>
      </c>
      <c r="C50" s="16">
        <v>180</v>
      </c>
      <c r="D50" s="21">
        <v>200</v>
      </c>
    </row>
    <row r="51" spans="1:4" ht="12.75">
      <c r="A51" s="2" t="s">
        <v>95</v>
      </c>
      <c r="B51" s="6">
        <v>20</v>
      </c>
      <c r="C51" s="16">
        <v>30</v>
      </c>
      <c r="D51" s="21">
        <v>20</v>
      </c>
    </row>
    <row r="52" spans="1:4" ht="12.75">
      <c r="A52" s="2" t="s">
        <v>77</v>
      </c>
      <c r="B52" s="6">
        <v>20</v>
      </c>
      <c r="C52" s="16">
        <v>20</v>
      </c>
      <c r="D52" s="21">
        <v>20</v>
      </c>
    </row>
    <row r="53" spans="1:4" ht="12.75">
      <c r="A53" s="2" t="s">
        <v>96</v>
      </c>
      <c r="B53" s="6">
        <v>20</v>
      </c>
      <c r="C53" s="16">
        <v>20</v>
      </c>
      <c r="D53" s="21">
        <v>10</v>
      </c>
    </row>
    <row r="54" spans="1:4" ht="12.75">
      <c r="A54" s="2" t="s">
        <v>97</v>
      </c>
      <c r="B54" s="6">
        <v>60</v>
      </c>
      <c r="C54" s="16">
        <v>60</v>
      </c>
      <c r="D54" s="21">
        <v>50</v>
      </c>
    </row>
    <row r="55" spans="1:4" ht="12.75">
      <c r="A55" s="2" t="s">
        <v>180</v>
      </c>
      <c r="B55" s="6">
        <v>40</v>
      </c>
      <c r="C55" s="16">
        <v>150</v>
      </c>
      <c r="D55" s="21">
        <v>50</v>
      </c>
    </row>
    <row r="56" spans="1:4" ht="12.75">
      <c r="A56" s="2" t="s">
        <v>98</v>
      </c>
      <c r="B56" s="6">
        <v>30</v>
      </c>
      <c r="C56" s="16">
        <v>40</v>
      </c>
      <c r="D56" s="21">
        <v>40</v>
      </c>
    </row>
    <row r="57" spans="1:4" ht="12.75">
      <c r="A57" s="2"/>
      <c r="B57" s="6"/>
      <c r="C57" s="16"/>
      <c r="D57" s="21"/>
    </row>
    <row r="58" spans="1:4" ht="12.75">
      <c r="A58" s="2" t="s">
        <v>99</v>
      </c>
      <c r="B58" s="6">
        <v>90</v>
      </c>
      <c r="C58" s="16">
        <v>90</v>
      </c>
      <c r="D58" s="21">
        <v>90</v>
      </c>
    </row>
    <row r="59" spans="1:4" ht="12.75">
      <c r="A59" s="2" t="s">
        <v>100</v>
      </c>
      <c r="B59" s="6">
        <v>40</v>
      </c>
      <c r="C59" s="16">
        <v>50</v>
      </c>
      <c r="D59" s="21">
        <v>40</v>
      </c>
    </row>
    <row r="60" spans="1:4" ht="12.75">
      <c r="A60" s="2" t="s">
        <v>101</v>
      </c>
      <c r="B60" s="6">
        <v>60</v>
      </c>
      <c r="C60" s="16">
        <v>60</v>
      </c>
      <c r="D60" s="21">
        <v>60</v>
      </c>
    </row>
    <row r="61" spans="1:4" ht="12.75">
      <c r="A61" s="2" t="s">
        <v>102</v>
      </c>
      <c r="B61" s="6">
        <v>50</v>
      </c>
      <c r="C61" s="16">
        <v>50</v>
      </c>
      <c r="D61" s="21">
        <v>60</v>
      </c>
    </row>
    <row r="62" spans="1:4" ht="12.75">
      <c r="A62" s="2" t="s">
        <v>73</v>
      </c>
      <c r="B62" s="6">
        <f>SUM(B48:B61)</f>
        <v>2200</v>
      </c>
      <c r="C62" s="16">
        <f>SUM(C48:C61)</f>
        <v>2950</v>
      </c>
      <c r="D62" s="21">
        <f>SUM(D48:D61)</f>
        <v>3240</v>
      </c>
    </row>
    <row r="64" spans="1:4" ht="12.75">
      <c r="A64" s="1" t="s">
        <v>103</v>
      </c>
      <c r="B64" s="5">
        <v>2007</v>
      </c>
      <c r="C64" s="14">
        <v>2008</v>
      </c>
      <c r="D64" s="3">
        <v>2009</v>
      </c>
    </row>
    <row r="65" spans="1:4" ht="12.75">
      <c r="A65" s="2" t="s">
        <v>104</v>
      </c>
      <c r="B65" s="6">
        <v>110</v>
      </c>
      <c r="C65" s="16">
        <v>90</v>
      </c>
      <c r="D65" s="21">
        <v>80</v>
      </c>
    </row>
    <row r="66" spans="1:4" ht="12.75">
      <c r="A66" s="2" t="s">
        <v>105</v>
      </c>
      <c r="B66" s="6">
        <v>180</v>
      </c>
      <c r="C66" s="16">
        <v>130</v>
      </c>
      <c r="D66" s="21">
        <v>20</v>
      </c>
    </row>
    <row r="67" spans="1:4" ht="12.75">
      <c r="A67" s="2" t="s">
        <v>106</v>
      </c>
      <c r="B67" s="6">
        <v>800</v>
      </c>
      <c r="C67" s="16">
        <v>700</v>
      </c>
      <c r="D67" s="21">
        <v>700</v>
      </c>
    </row>
    <row r="68" spans="1:4" ht="12.75">
      <c r="A68" s="2" t="s">
        <v>188</v>
      </c>
      <c r="B68" s="6">
        <v>70</v>
      </c>
      <c r="C68" s="16">
        <v>0</v>
      </c>
      <c r="D68" s="21">
        <v>0</v>
      </c>
    </row>
    <row r="69" spans="1:4" ht="12.75">
      <c r="A69" s="2" t="s">
        <v>174</v>
      </c>
      <c r="B69" s="6">
        <v>50</v>
      </c>
      <c r="C69" s="16">
        <v>800</v>
      </c>
      <c r="D69" s="21">
        <v>1000</v>
      </c>
    </row>
    <row r="70" spans="1:4" ht="12.75">
      <c r="A70" s="2" t="s">
        <v>108</v>
      </c>
      <c r="B70" s="6">
        <v>120</v>
      </c>
      <c r="C70" s="16">
        <v>120</v>
      </c>
      <c r="D70" s="21">
        <v>120</v>
      </c>
    </row>
    <row r="71" spans="1:4" ht="12.75">
      <c r="A71" s="2" t="s">
        <v>109</v>
      </c>
      <c r="B71" s="6">
        <v>40</v>
      </c>
      <c r="C71" s="16">
        <v>60</v>
      </c>
      <c r="D71" s="21">
        <v>80</v>
      </c>
    </row>
    <row r="72" spans="1:4" ht="12.75">
      <c r="A72" s="2" t="s">
        <v>73</v>
      </c>
      <c r="B72" s="6">
        <f>SUM(B65:B71)</f>
        <v>1370</v>
      </c>
      <c r="C72" s="16">
        <f>SUM(C65:C71)</f>
        <v>1900</v>
      </c>
      <c r="D72" s="21">
        <f>SUM(D65:D71)</f>
        <v>2000</v>
      </c>
    </row>
    <row r="74" spans="1:5" ht="12.75">
      <c r="A74" s="1" t="s">
        <v>110</v>
      </c>
      <c r="B74" s="5">
        <v>2007</v>
      </c>
      <c r="C74" s="14">
        <v>2008</v>
      </c>
      <c r="D74" s="3">
        <v>2009</v>
      </c>
      <c r="E74" s="158" t="s">
        <v>242</v>
      </c>
    </row>
    <row r="75" spans="1:5" ht="12.75">
      <c r="A75" s="20" t="s">
        <v>209</v>
      </c>
      <c r="B75" s="5"/>
      <c r="C75" s="14"/>
      <c r="D75" s="12">
        <v>100</v>
      </c>
      <c r="E75" s="12">
        <v>100</v>
      </c>
    </row>
    <row r="76" spans="1:6" ht="12.75">
      <c r="A76" s="2" t="s">
        <v>196</v>
      </c>
      <c r="B76" s="6">
        <v>300</v>
      </c>
      <c r="C76" s="16">
        <v>500</v>
      </c>
      <c r="D76" s="21">
        <v>500</v>
      </c>
      <c r="E76" s="129">
        <v>200</v>
      </c>
      <c r="F76" s="141">
        <v>-300</v>
      </c>
    </row>
    <row r="77" spans="1:5" ht="12.75">
      <c r="A77" s="2" t="s">
        <v>111</v>
      </c>
      <c r="B77" s="6">
        <v>250</v>
      </c>
      <c r="C77" s="16">
        <v>250</v>
      </c>
      <c r="D77" s="21">
        <v>350</v>
      </c>
      <c r="E77" s="21">
        <v>350</v>
      </c>
    </row>
    <row r="78" spans="1:5" ht="12.75">
      <c r="A78" s="2" t="s">
        <v>112</v>
      </c>
      <c r="B78" s="6">
        <v>600</v>
      </c>
      <c r="C78" s="16">
        <v>650</v>
      </c>
      <c r="D78" s="21">
        <v>650</v>
      </c>
      <c r="E78" s="21">
        <v>650</v>
      </c>
    </row>
    <row r="79" spans="1:5" ht="12.75">
      <c r="A79" s="2" t="s">
        <v>113</v>
      </c>
      <c r="B79" s="6">
        <v>500</v>
      </c>
      <c r="C79" s="16">
        <v>500</v>
      </c>
      <c r="D79" s="21">
        <v>500</v>
      </c>
      <c r="E79" s="21">
        <v>500</v>
      </c>
    </row>
    <row r="80" spans="1:5" ht="12.75">
      <c r="A80" s="2" t="s">
        <v>114</v>
      </c>
      <c r="B80" s="6">
        <v>200</v>
      </c>
      <c r="C80" s="16">
        <v>200</v>
      </c>
      <c r="D80" s="21">
        <v>250</v>
      </c>
      <c r="E80" s="21">
        <v>250</v>
      </c>
    </row>
    <row r="81" spans="1:5" ht="12.75">
      <c r="A81" s="2" t="s">
        <v>115</v>
      </c>
      <c r="B81" s="6">
        <v>150</v>
      </c>
      <c r="C81" s="16">
        <v>200</v>
      </c>
      <c r="D81" s="21">
        <v>250</v>
      </c>
      <c r="E81" s="21">
        <v>250</v>
      </c>
    </row>
    <row r="82" spans="1:6" ht="12.75">
      <c r="A82" s="2" t="s">
        <v>73</v>
      </c>
      <c r="B82" s="6">
        <v>2000</v>
      </c>
      <c r="C82" s="16">
        <f>SUM(C76:C81)</f>
        <v>2300</v>
      </c>
      <c r="D82" s="21">
        <f>SUM(D75:D81)</f>
        <v>2600</v>
      </c>
      <c r="E82" s="21">
        <f>SUM(E75:E81)</f>
        <v>2300</v>
      </c>
      <c r="F82" s="22"/>
    </row>
    <row r="84" spans="1:5" ht="12.75">
      <c r="A84" s="1" t="s">
        <v>116</v>
      </c>
      <c r="B84" s="5">
        <v>2007</v>
      </c>
      <c r="C84" s="14">
        <v>2008</v>
      </c>
      <c r="D84" s="3">
        <v>2009</v>
      </c>
      <c r="E84" s="158" t="s">
        <v>242</v>
      </c>
    </row>
    <row r="85" spans="1:5" ht="12.75">
      <c r="A85" s="2" t="s">
        <v>117</v>
      </c>
      <c r="B85" s="6">
        <v>100</v>
      </c>
      <c r="C85" s="16">
        <v>80</v>
      </c>
      <c r="D85" s="21">
        <v>100</v>
      </c>
      <c r="E85" s="21">
        <v>100</v>
      </c>
    </row>
    <row r="86" spans="1:5" ht="12.75">
      <c r="A86" s="2" t="s">
        <v>118</v>
      </c>
      <c r="B86" s="6">
        <v>150</v>
      </c>
      <c r="C86" s="16">
        <v>160</v>
      </c>
      <c r="D86" s="21">
        <v>200</v>
      </c>
      <c r="E86" s="21">
        <v>200</v>
      </c>
    </row>
    <row r="87" spans="1:5" ht="12.75">
      <c r="A87" s="2" t="s">
        <v>119</v>
      </c>
      <c r="B87" s="6">
        <v>200</v>
      </c>
      <c r="C87" s="16">
        <v>160</v>
      </c>
      <c r="D87" s="21">
        <v>200</v>
      </c>
      <c r="E87" s="21">
        <v>200</v>
      </c>
    </row>
    <row r="88" spans="1:5" ht="12.75">
      <c r="A88" s="2" t="s">
        <v>120</v>
      </c>
      <c r="B88" s="6">
        <v>450</v>
      </c>
      <c r="C88" s="16">
        <v>430</v>
      </c>
      <c r="D88" s="21">
        <v>480</v>
      </c>
      <c r="E88" s="21">
        <v>480</v>
      </c>
    </row>
    <row r="89" spans="1:5" ht="12.75">
      <c r="A89" s="2" t="s">
        <v>121</v>
      </c>
      <c r="B89" s="6">
        <v>50</v>
      </c>
      <c r="C89" s="16">
        <v>100</v>
      </c>
      <c r="D89" s="21">
        <v>110</v>
      </c>
      <c r="E89" s="21">
        <v>110</v>
      </c>
    </row>
    <row r="90" spans="1:5" ht="12.75">
      <c r="A90" s="2" t="s">
        <v>122</v>
      </c>
      <c r="B90" s="6">
        <v>80</v>
      </c>
      <c r="C90" s="16">
        <v>100</v>
      </c>
      <c r="D90" s="21">
        <v>110</v>
      </c>
      <c r="E90" s="21">
        <v>110</v>
      </c>
    </row>
    <row r="91" spans="1:6" ht="12.75">
      <c r="A91" s="2" t="s">
        <v>172</v>
      </c>
      <c r="B91" s="6"/>
      <c r="C91" s="16">
        <v>20</v>
      </c>
      <c r="D91" s="21">
        <v>60</v>
      </c>
      <c r="E91" s="129">
        <v>10</v>
      </c>
      <c r="F91" s="141">
        <v>-50</v>
      </c>
    </row>
    <row r="92" spans="1:5" ht="12.75">
      <c r="A92" s="2" t="s">
        <v>208</v>
      </c>
      <c r="B92" s="6"/>
      <c r="C92" s="16"/>
      <c r="D92" s="21">
        <v>30</v>
      </c>
      <c r="E92" s="21">
        <v>30</v>
      </c>
    </row>
    <row r="93" spans="1:6" ht="12.75">
      <c r="A93" s="2" t="s">
        <v>203</v>
      </c>
      <c r="B93" s="6"/>
      <c r="C93" s="16">
        <v>50</v>
      </c>
      <c r="D93" s="21">
        <v>60</v>
      </c>
      <c r="E93" s="21">
        <v>60</v>
      </c>
      <c r="F93" s="162"/>
    </row>
    <row r="94" spans="1:6" ht="12.75">
      <c r="A94" s="2" t="s">
        <v>213</v>
      </c>
      <c r="B94" s="6">
        <v>300</v>
      </c>
      <c r="C94" s="16">
        <v>500</v>
      </c>
      <c r="D94" s="21">
        <v>800</v>
      </c>
      <c r="E94" s="129">
        <v>350</v>
      </c>
      <c r="F94" s="141">
        <v>-450</v>
      </c>
    </row>
    <row r="95" spans="1:6" ht="12.75">
      <c r="A95" s="2" t="s">
        <v>73</v>
      </c>
      <c r="B95" s="6">
        <f>SUM(B85:B94)</f>
        <v>1330</v>
      </c>
      <c r="C95" s="16">
        <f>SUM(C85:C94)</f>
        <v>1600</v>
      </c>
      <c r="D95" s="21">
        <f>SUM(D85:D94)</f>
        <v>2150</v>
      </c>
      <c r="E95" s="21">
        <f>SUM(E85:E94)</f>
        <v>1650</v>
      </c>
      <c r="F95" s="166">
        <v>-500</v>
      </c>
    </row>
    <row r="97" spans="1:4" ht="12.75">
      <c r="A97" s="1" t="s">
        <v>123</v>
      </c>
      <c r="B97" s="5">
        <v>2007</v>
      </c>
      <c r="C97" s="14">
        <v>2008</v>
      </c>
      <c r="D97" s="3">
        <v>2009</v>
      </c>
    </row>
    <row r="98" spans="1:4" ht="12.75">
      <c r="A98" s="2" t="s">
        <v>107</v>
      </c>
      <c r="B98" s="6">
        <v>10</v>
      </c>
      <c r="C98" s="16">
        <v>10</v>
      </c>
      <c r="D98" s="21">
        <v>10</v>
      </c>
    </row>
    <row r="99" spans="1:4" ht="12.75">
      <c r="A99" s="2" t="s">
        <v>124</v>
      </c>
      <c r="B99" s="6">
        <v>100</v>
      </c>
      <c r="C99" s="16">
        <v>150</v>
      </c>
      <c r="D99" s="21">
        <v>150</v>
      </c>
    </row>
    <row r="100" spans="1:4" ht="12.75">
      <c r="A100" s="2" t="s">
        <v>73</v>
      </c>
      <c r="B100" s="6">
        <v>110</v>
      </c>
      <c r="C100" s="16">
        <v>160</v>
      </c>
      <c r="D100" s="21">
        <f>SUM(D98:D99)</f>
        <v>160</v>
      </c>
    </row>
    <row r="102" spans="1:5" ht="12.75">
      <c r="A102" s="1" t="s">
        <v>125</v>
      </c>
      <c r="B102" s="5">
        <v>2007</v>
      </c>
      <c r="C102" s="14">
        <v>2008</v>
      </c>
      <c r="D102" s="3">
        <v>2009</v>
      </c>
      <c r="E102" s="158" t="s">
        <v>262</v>
      </c>
    </row>
    <row r="103" spans="1:5" ht="12.75">
      <c r="A103" s="2" t="s">
        <v>126</v>
      </c>
      <c r="B103" s="6">
        <v>50</v>
      </c>
      <c r="C103" s="16">
        <v>60</v>
      </c>
      <c r="D103" s="21">
        <v>60</v>
      </c>
      <c r="E103" s="21">
        <v>60</v>
      </c>
    </row>
    <row r="104" spans="1:5" ht="12.75">
      <c r="A104" s="2" t="s">
        <v>127</v>
      </c>
      <c r="B104" s="6">
        <v>100</v>
      </c>
      <c r="C104" s="16">
        <v>105</v>
      </c>
      <c r="D104" s="21">
        <v>100</v>
      </c>
      <c r="E104" s="21">
        <v>100</v>
      </c>
    </row>
    <row r="105" spans="1:5" ht="12.75">
      <c r="A105" s="2" t="s">
        <v>197</v>
      </c>
      <c r="B105" s="6">
        <v>0</v>
      </c>
      <c r="C105" s="16">
        <v>0</v>
      </c>
      <c r="D105" s="21">
        <v>120</v>
      </c>
      <c r="E105" s="21">
        <v>0</v>
      </c>
    </row>
    <row r="106" spans="1:6" ht="12.75">
      <c r="A106" s="2" t="s">
        <v>216</v>
      </c>
      <c r="B106" s="6">
        <v>300</v>
      </c>
      <c r="C106" s="16">
        <v>300</v>
      </c>
      <c r="D106" s="21">
        <v>500</v>
      </c>
      <c r="E106" s="129">
        <v>200</v>
      </c>
      <c r="F106" s="141">
        <v>-300</v>
      </c>
    </row>
    <row r="107" spans="1:6" ht="12.75">
      <c r="A107" s="2" t="s">
        <v>128</v>
      </c>
      <c r="B107" s="6">
        <v>550</v>
      </c>
      <c r="C107" s="16">
        <v>700</v>
      </c>
      <c r="D107" s="21">
        <v>770</v>
      </c>
      <c r="E107" s="21">
        <v>770</v>
      </c>
      <c r="F107" s="22"/>
    </row>
    <row r="108" spans="1:5" ht="12.75">
      <c r="A108" s="2" t="s">
        <v>99</v>
      </c>
      <c r="B108" s="6">
        <v>60</v>
      </c>
      <c r="C108" s="16">
        <v>100</v>
      </c>
      <c r="D108" s="21">
        <v>100</v>
      </c>
      <c r="E108" s="21">
        <v>100</v>
      </c>
    </row>
    <row r="109" spans="1:5" ht="12.75">
      <c r="A109" s="2" t="s">
        <v>129</v>
      </c>
      <c r="B109" s="6">
        <v>850</v>
      </c>
      <c r="C109" s="16">
        <v>950</v>
      </c>
      <c r="D109" s="21">
        <v>950</v>
      </c>
      <c r="E109" s="21">
        <v>950</v>
      </c>
    </row>
    <row r="110" spans="1:5" ht="12.75">
      <c r="A110" s="2" t="s">
        <v>198</v>
      </c>
      <c r="B110" s="6">
        <v>950</v>
      </c>
      <c r="C110" s="16">
        <v>980</v>
      </c>
      <c r="D110" s="21">
        <v>1000</v>
      </c>
      <c r="E110" s="21">
        <v>1000</v>
      </c>
    </row>
    <row r="111" spans="1:5" ht="12.75">
      <c r="A111" s="2" t="s">
        <v>130</v>
      </c>
      <c r="B111" s="6">
        <v>40</v>
      </c>
      <c r="C111" s="16">
        <v>50</v>
      </c>
      <c r="D111" s="21">
        <v>50</v>
      </c>
      <c r="E111" s="21">
        <v>50</v>
      </c>
    </row>
    <row r="112" spans="1:6" ht="12.75">
      <c r="A112" s="2" t="s">
        <v>131</v>
      </c>
      <c r="B112" s="6">
        <v>60</v>
      </c>
      <c r="C112" s="16">
        <v>60</v>
      </c>
      <c r="D112" s="21">
        <v>60</v>
      </c>
      <c r="E112" s="21">
        <v>60</v>
      </c>
      <c r="F112" s="22"/>
    </row>
    <row r="113" spans="1:5" ht="12.75">
      <c r="A113" s="2"/>
      <c r="B113" s="6"/>
      <c r="C113" s="16"/>
      <c r="D113" s="21"/>
      <c r="E113" s="21"/>
    </row>
    <row r="114" spans="1:5" ht="12.75">
      <c r="A114" s="2" t="s">
        <v>132</v>
      </c>
      <c r="B114" s="6">
        <v>10</v>
      </c>
      <c r="C114" s="16">
        <v>5</v>
      </c>
      <c r="D114" s="21">
        <v>10</v>
      </c>
      <c r="E114" s="21">
        <v>10</v>
      </c>
    </row>
    <row r="115" spans="1:5" ht="12.75">
      <c r="A115" s="2" t="s">
        <v>133</v>
      </c>
      <c r="B115" s="6">
        <v>30</v>
      </c>
      <c r="C115" s="16">
        <v>30</v>
      </c>
      <c r="D115" s="21">
        <v>40</v>
      </c>
      <c r="E115" s="21">
        <v>40</v>
      </c>
    </row>
    <row r="116" spans="1:6" ht="12.75">
      <c r="A116" s="2" t="s">
        <v>73</v>
      </c>
      <c r="B116" s="6">
        <f>SUM(B103:B115)</f>
        <v>3000</v>
      </c>
      <c r="C116" s="16">
        <f>SUM(C103:C115)</f>
        <v>3340</v>
      </c>
      <c r="D116" s="21">
        <f>SUM(D103:D115)</f>
        <v>3760</v>
      </c>
      <c r="E116" s="129">
        <f>SUM(E103:E115)</f>
        <v>3340</v>
      </c>
      <c r="F116" s="22"/>
    </row>
    <row r="118" spans="1:4" ht="12.75">
      <c r="A118" s="1" t="s">
        <v>134</v>
      </c>
      <c r="B118" s="5">
        <v>2007</v>
      </c>
      <c r="C118" s="14">
        <v>2008</v>
      </c>
      <c r="D118" s="3">
        <v>2009</v>
      </c>
    </row>
    <row r="119" spans="1:3" ht="12.75">
      <c r="A119" s="2"/>
      <c r="B119" s="6"/>
      <c r="C119" s="14"/>
    </row>
    <row r="120" spans="1:4" ht="12.75">
      <c r="A120" s="2" t="s">
        <v>135</v>
      </c>
      <c r="B120" s="6">
        <v>75</v>
      </c>
      <c r="C120" s="16">
        <v>75</v>
      </c>
      <c r="D120" s="21">
        <v>75</v>
      </c>
    </row>
    <row r="121" spans="1:4" ht="12.75">
      <c r="A121" s="2" t="s">
        <v>136</v>
      </c>
      <c r="B121" s="6">
        <v>130</v>
      </c>
      <c r="C121" s="16">
        <v>200</v>
      </c>
      <c r="D121" s="21">
        <v>200</v>
      </c>
    </row>
    <row r="122" spans="1:4" ht="12.75">
      <c r="A122" s="2" t="s">
        <v>137</v>
      </c>
      <c r="B122" s="6">
        <v>0</v>
      </c>
      <c r="C122" s="16">
        <v>15</v>
      </c>
      <c r="D122" s="21">
        <v>15</v>
      </c>
    </row>
    <row r="123" spans="1:4" ht="12.75">
      <c r="A123" s="2" t="s">
        <v>138</v>
      </c>
      <c r="B123" s="6">
        <v>10</v>
      </c>
      <c r="C123" s="16">
        <v>0</v>
      </c>
      <c r="D123" s="21">
        <v>0</v>
      </c>
    </row>
    <row r="124" spans="1:4" ht="12.75">
      <c r="A124" s="2" t="s">
        <v>139</v>
      </c>
      <c r="B124" s="6">
        <v>10</v>
      </c>
      <c r="C124" s="16">
        <v>0</v>
      </c>
      <c r="D124" s="21">
        <v>0</v>
      </c>
    </row>
    <row r="125" spans="1:4" ht="12.75">
      <c r="A125" s="2" t="s">
        <v>140</v>
      </c>
      <c r="B125" s="6">
        <v>40</v>
      </c>
      <c r="C125" s="16">
        <v>30</v>
      </c>
      <c r="D125" s="21">
        <v>80</v>
      </c>
    </row>
    <row r="126" spans="1:4" ht="12.75">
      <c r="A126" s="2" t="s">
        <v>141</v>
      </c>
      <c r="B126" s="6">
        <v>10</v>
      </c>
      <c r="C126" s="16">
        <v>20</v>
      </c>
      <c r="D126" s="21">
        <v>20</v>
      </c>
    </row>
    <row r="127" spans="1:6" ht="12.75">
      <c r="A127" s="2" t="s">
        <v>142</v>
      </c>
      <c r="B127" s="8">
        <v>80</v>
      </c>
      <c r="C127" s="16">
        <v>0</v>
      </c>
      <c r="D127" s="21">
        <v>20</v>
      </c>
      <c r="E127">
        <v>100</v>
      </c>
      <c r="F127">
        <v>80</v>
      </c>
    </row>
    <row r="128" spans="1:4" ht="12.75">
      <c r="A128" s="2" t="s">
        <v>143</v>
      </c>
      <c r="B128" s="9">
        <v>2</v>
      </c>
      <c r="C128" s="16">
        <v>5</v>
      </c>
      <c r="D128" s="21">
        <v>5</v>
      </c>
    </row>
    <row r="129" spans="1:4" ht="12.75">
      <c r="A129" s="2" t="s">
        <v>144</v>
      </c>
      <c r="B129" s="9">
        <v>3</v>
      </c>
      <c r="C129" s="16">
        <v>5</v>
      </c>
      <c r="D129" s="21">
        <v>5</v>
      </c>
    </row>
    <row r="130" spans="1:5" ht="12.75">
      <c r="A130" s="2" t="s">
        <v>73</v>
      </c>
      <c r="B130" s="9">
        <v>360</v>
      </c>
      <c r="C130" s="16">
        <f>SUM(C119:C129)</f>
        <v>350</v>
      </c>
      <c r="D130" s="21">
        <f>SUM(D120:D129)</f>
        <v>420</v>
      </c>
      <c r="E130" s="19">
        <v>500</v>
      </c>
    </row>
    <row r="132" spans="1:5" ht="12.75">
      <c r="A132" s="1" t="s">
        <v>145</v>
      </c>
      <c r="B132" s="10">
        <v>2007</v>
      </c>
      <c r="C132" s="14">
        <v>2008</v>
      </c>
      <c r="D132" s="3">
        <v>2009</v>
      </c>
      <c r="E132" s="158"/>
    </row>
    <row r="133" spans="1:6" ht="12.75">
      <c r="A133" s="2" t="s">
        <v>146</v>
      </c>
      <c r="B133" s="9">
        <v>20</v>
      </c>
      <c r="C133" s="18">
        <v>10</v>
      </c>
      <c r="D133" s="21">
        <v>10</v>
      </c>
      <c r="E133" s="160"/>
      <c r="F133" s="4"/>
    </row>
    <row r="134" spans="1:6" ht="12.75">
      <c r="A134" s="2" t="s">
        <v>147</v>
      </c>
      <c r="B134" s="9">
        <v>100</v>
      </c>
      <c r="C134" s="18">
        <v>60</v>
      </c>
      <c r="D134" s="21">
        <v>120</v>
      </c>
      <c r="E134" s="160"/>
      <c r="F134" s="4"/>
    </row>
    <row r="135" spans="1:6" ht="12.75">
      <c r="A135" s="2" t="s">
        <v>148</v>
      </c>
      <c r="B135" s="9">
        <v>400</v>
      </c>
      <c r="C135" s="18">
        <v>350</v>
      </c>
      <c r="D135" s="21">
        <v>400</v>
      </c>
      <c r="E135" s="161"/>
      <c r="F135" s="162"/>
    </row>
    <row r="136" spans="1:6" ht="12.75">
      <c r="A136" s="2" t="s">
        <v>73</v>
      </c>
      <c r="B136" s="9">
        <f>SUM(B133:B135)</f>
        <v>520</v>
      </c>
      <c r="C136" s="16">
        <f>SUM(C133:C135)</f>
        <v>420</v>
      </c>
      <c r="D136" s="21">
        <f>SUM(D133:D135)</f>
        <v>530</v>
      </c>
      <c r="E136" s="160"/>
      <c r="F136" s="4"/>
    </row>
    <row r="138" spans="1:5" ht="12.75">
      <c r="A138" s="1" t="s">
        <v>149</v>
      </c>
      <c r="B138" s="10">
        <v>2007</v>
      </c>
      <c r="C138" s="14">
        <v>2008</v>
      </c>
      <c r="D138" s="13">
        <v>2009</v>
      </c>
      <c r="E138" s="158" t="s">
        <v>262</v>
      </c>
    </row>
    <row r="139" spans="1:5" ht="12.75">
      <c r="A139" s="2" t="s">
        <v>150</v>
      </c>
      <c r="B139" s="9">
        <v>45</v>
      </c>
      <c r="C139" s="16">
        <v>90</v>
      </c>
      <c r="D139" s="12">
        <v>90</v>
      </c>
      <c r="E139" s="12">
        <v>90</v>
      </c>
    </row>
    <row r="140" spans="1:5" ht="12.75">
      <c r="A140" s="2" t="s">
        <v>214</v>
      </c>
      <c r="B140" s="9">
        <v>35</v>
      </c>
      <c r="C140" s="16">
        <v>50</v>
      </c>
      <c r="D140" s="12">
        <v>50</v>
      </c>
      <c r="E140" s="12">
        <v>50</v>
      </c>
    </row>
    <row r="141" spans="1:5" ht="12.75">
      <c r="A141" s="2" t="s">
        <v>151</v>
      </c>
      <c r="B141" s="9">
        <v>10</v>
      </c>
      <c r="C141" s="16">
        <v>50</v>
      </c>
      <c r="D141" s="12">
        <v>50</v>
      </c>
      <c r="E141" s="12">
        <v>50</v>
      </c>
    </row>
    <row r="142" spans="1:5" ht="12.75">
      <c r="A142" s="2" t="s">
        <v>210</v>
      </c>
      <c r="B142" s="9">
        <v>50</v>
      </c>
      <c r="C142" s="16">
        <v>50</v>
      </c>
      <c r="D142" s="12">
        <v>50</v>
      </c>
      <c r="E142" s="12">
        <v>50</v>
      </c>
    </row>
    <row r="143" spans="1:5" ht="12.75">
      <c r="A143" s="2" t="s">
        <v>152</v>
      </c>
      <c r="B143" s="9">
        <v>10</v>
      </c>
      <c r="C143" s="16">
        <v>10</v>
      </c>
      <c r="D143" s="12">
        <v>10</v>
      </c>
      <c r="E143" s="12">
        <v>10</v>
      </c>
    </row>
    <row r="144" spans="1:6" ht="12.75">
      <c r="A144" s="2" t="s">
        <v>187</v>
      </c>
      <c r="B144" s="9">
        <v>200</v>
      </c>
      <c r="C144" s="16">
        <v>200</v>
      </c>
      <c r="D144" s="12">
        <v>200</v>
      </c>
      <c r="E144" s="159">
        <v>100</v>
      </c>
      <c r="F144" s="22">
        <v>-100</v>
      </c>
    </row>
    <row r="145" spans="1:5" ht="12.75">
      <c r="A145" s="2" t="s">
        <v>153</v>
      </c>
      <c r="B145" s="9">
        <v>200</v>
      </c>
      <c r="C145" s="16">
        <v>320</v>
      </c>
      <c r="D145" s="12">
        <v>350</v>
      </c>
      <c r="E145" s="12">
        <v>350</v>
      </c>
    </row>
    <row r="146" spans="1:6" ht="12.75">
      <c r="A146" s="2" t="s">
        <v>73</v>
      </c>
      <c r="B146" s="9">
        <f>SUM(B139:B145)</f>
        <v>550</v>
      </c>
      <c r="C146" s="16">
        <f>SUM(C139:C145)</f>
        <v>770</v>
      </c>
      <c r="D146" s="12">
        <f>SUM(D139:D145)</f>
        <v>800</v>
      </c>
      <c r="E146" s="12">
        <f>SUM(E139:E145)</f>
        <v>700</v>
      </c>
      <c r="F146" s="22"/>
    </row>
    <row r="148" spans="1:4" ht="12.75">
      <c r="A148" s="1" t="s">
        <v>154</v>
      </c>
      <c r="B148" s="10">
        <v>2007</v>
      </c>
      <c r="C148" s="14">
        <v>2008</v>
      </c>
      <c r="D148" s="3">
        <v>2009</v>
      </c>
    </row>
    <row r="149" spans="1:4" ht="12.75">
      <c r="A149" s="2" t="s">
        <v>155</v>
      </c>
      <c r="B149" s="9">
        <v>20</v>
      </c>
      <c r="C149" s="16">
        <v>20</v>
      </c>
      <c r="D149" s="21">
        <v>10</v>
      </c>
    </row>
    <row r="150" spans="1:4" ht="12.75">
      <c r="A150" s="2" t="s">
        <v>211</v>
      </c>
      <c r="B150" s="9">
        <v>0</v>
      </c>
      <c r="C150" s="16">
        <v>0</v>
      </c>
      <c r="D150" s="21">
        <v>100</v>
      </c>
    </row>
    <row r="151" spans="1:4" ht="12.75">
      <c r="A151" s="2" t="s">
        <v>156</v>
      </c>
      <c r="B151" s="9">
        <v>20</v>
      </c>
      <c r="C151" s="16">
        <v>20</v>
      </c>
      <c r="D151" s="21">
        <v>40</v>
      </c>
    </row>
    <row r="152" spans="1:4" ht="12.75">
      <c r="A152" s="2" t="s">
        <v>73</v>
      </c>
      <c r="B152" s="9">
        <v>40</v>
      </c>
      <c r="C152" s="16">
        <f>SUM(C149:C151)</f>
        <v>40</v>
      </c>
      <c r="D152" s="21">
        <f>SUM(D149:D151)</f>
        <v>150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&amp;LPřílohy k návrhu rozpočtu&amp;C2009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tabSelected="1" zoomScale="125" zoomScaleNormal="125" workbookViewId="0" topLeftCell="A1">
      <selection activeCell="G31" sqref="G31"/>
    </sheetView>
  </sheetViews>
  <sheetFormatPr defaultColWidth="9.00390625" defaultRowHeight="12.75"/>
  <cols>
    <col min="1" max="1" width="3.875" style="23" customWidth="1"/>
    <col min="2" max="2" width="57.25390625" style="24" customWidth="1"/>
    <col min="3" max="3" width="10.25390625" style="127" customWidth="1"/>
    <col min="4" max="6" width="10.25390625" style="26" customWidth="1"/>
    <col min="7" max="7" width="7.75390625" style="143" customWidth="1"/>
    <col min="8" max="8" width="4.875" style="27" customWidth="1"/>
    <col min="9" max="16384" width="9.125" style="28" customWidth="1"/>
  </cols>
  <sheetData>
    <row r="1" ht="11.25">
      <c r="C1" s="25"/>
    </row>
    <row r="2" spans="2:6" ht="15.75" customHeight="1" thickBot="1">
      <c r="B2" s="29" t="s">
        <v>0</v>
      </c>
      <c r="C2" s="30"/>
      <c r="D2" s="31"/>
      <c r="E2" s="31"/>
      <c r="F2" s="31"/>
    </row>
    <row r="3" spans="1:6" ht="15.75" customHeight="1" thickBot="1">
      <c r="A3" s="32"/>
      <c r="B3" s="33" t="s">
        <v>1</v>
      </c>
      <c r="C3" s="34">
        <v>2009</v>
      </c>
      <c r="D3" s="35" t="s">
        <v>231</v>
      </c>
      <c r="E3" s="35" t="s">
        <v>247</v>
      </c>
      <c r="F3" s="35" t="s">
        <v>242</v>
      </c>
    </row>
    <row r="4" spans="1:8" s="40" customFormat="1" ht="15.75" customHeight="1">
      <c r="A4" s="36"/>
      <c r="B4" s="37" t="s">
        <v>2</v>
      </c>
      <c r="C4" s="38">
        <v>24500</v>
      </c>
      <c r="D4" s="38">
        <v>24500</v>
      </c>
      <c r="E4" s="38">
        <v>11050.07</v>
      </c>
      <c r="F4" s="38">
        <v>22000</v>
      </c>
      <c r="G4" s="153">
        <v>-2500</v>
      </c>
      <c r="H4" s="39">
        <v>1</v>
      </c>
    </row>
    <row r="5" spans="1:8" s="40" customFormat="1" ht="15.75" customHeight="1">
      <c r="A5" s="36"/>
      <c r="B5" s="41" t="s">
        <v>3</v>
      </c>
      <c r="C5" s="42">
        <v>12000</v>
      </c>
      <c r="D5" s="42">
        <v>12000</v>
      </c>
      <c r="E5" s="42">
        <v>6209.96</v>
      </c>
      <c r="F5" s="42">
        <v>12000</v>
      </c>
      <c r="G5" s="144"/>
      <c r="H5" s="39"/>
    </row>
    <row r="6" spans="1:8" s="40" customFormat="1" ht="15.75" customHeight="1">
      <c r="A6" s="36"/>
      <c r="B6" s="41" t="s">
        <v>4</v>
      </c>
      <c r="C6" s="42">
        <v>4000</v>
      </c>
      <c r="D6" s="42">
        <v>4000</v>
      </c>
      <c r="E6" s="42">
        <v>726.77</v>
      </c>
      <c r="F6" s="42">
        <v>1000</v>
      </c>
      <c r="G6" s="153">
        <v>-3000</v>
      </c>
      <c r="H6" s="39">
        <v>2</v>
      </c>
    </row>
    <row r="7" spans="1:8" s="40" customFormat="1" ht="15.75" customHeight="1">
      <c r="A7" s="36"/>
      <c r="B7" s="41" t="s">
        <v>5</v>
      </c>
      <c r="C7" s="42">
        <v>800</v>
      </c>
      <c r="D7" s="42">
        <v>800</v>
      </c>
      <c r="E7" s="42">
        <v>492.32</v>
      </c>
      <c r="F7" s="42">
        <v>800</v>
      </c>
      <c r="G7" s="144"/>
      <c r="H7" s="39"/>
    </row>
    <row r="8" spans="1:8" s="40" customFormat="1" ht="15.75" customHeight="1">
      <c r="A8" s="36"/>
      <c r="B8" s="41" t="s">
        <v>6</v>
      </c>
      <c r="C8" s="42">
        <v>16400</v>
      </c>
      <c r="D8" s="42">
        <v>16400</v>
      </c>
      <c r="E8" s="42">
        <v>8913.82</v>
      </c>
      <c r="F8" s="42">
        <v>16400</v>
      </c>
      <c r="G8" s="144"/>
      <c r="H8" s="39"/>
    </row>
    <row r="9" spans="1:8" s="40" customFormat="1" ht="15.75" customHeight="1">
      <c r="A9" s="36"/>
      <c r="B9" s="41" t="s">
        <v>7</v>
      </c>
      <c r="C9" s="42">
        <v>2000</v>
      </c>
      <c r="D9" s="42">
        <v>2000</v>
      </c>
      <c r="E9" s="42">
        <v>4631</v>
      </c>
      <c r="F9" s="42">
        <v>4630</v>
      </c>
      <c r="G9" s="153">
        <v>2630</v>
      </c>
      <c r="H9" s="39">
        <v>3</v>
      </c>
    </row>
    <row r="10" spans="1:8" ht="15.75" customHeight="1">
      <c r="A10" s="36"/>
      <c r="B10" s="41" t="s">
        <v>8</v>
      </c>
      <c r="C10" s="42">
        <v>3700</v>
      </c>
      <c r="D10" s="42">
        <v>3700</v>
      </c>
      <c r="E10" s="42">
        <v>2357.87</v>
      </c>
      <c r="F10" s="42">
        <v>4500</v>
      </c>
      <c r="G10" s="148">
        <v>800</v>
      </c>
      <c r="H10" s="27">
        <v>4</v>
      </c>
    </row>
    <row r="11" spans="1:6" ht="15.75" customHeight="1">
      <c r="A11" s="36"/>
      <c r="B11" s="41" t="s">
        <v>9</v>
      </c>
      <c r="C11" s="42">
        <v>6500</v>
      </c>
      <c r="D11" s="42">
        <v>6500</v>
      </c>
      <c r="E11" s="42">
        <v>2836.83</v>
      </c>
      <c r="F11" s="42">
        <v>6500</v>
      </c>
    </row>
    <row r="12" spans="1:6" ht="15.75" customHeight="1">
      <c r="A12" s="36"/>
      <c r="B12" s="41" t="s">
        <v>10</v>
      </c>
      <c r="C12" s="42">
        <v>3300</v>
      </c>
      <c r="D12" s="42">
        <v>3300</v>
      </c>
      <c r="E12" s="42">
        <v>2719.86</v>
      </c>
      <c r="F12" s="42">
        <v>3300</v>
      </c>
    </row>
    <row r="13" spans="1:8" ht="15.75" customHeight="1">
      <c r="A13" s="36"/>
      <c r="B13" s="41" t="s">
        <v>11</v>
      </c>
      <c r="C13" s="42">
        <v>500</v>
      </c>
      <c r="D13" s="42">
        <v>500</v>
      </c>
      <c r="E13" s="42">
        <v>547.36</v>
      </c>
      <c r="F13" s="42">
        <v>550</v>
      </c>
      <c r="G13" s="148">
        <v>50</v>
      </c>
      <c r="H13" s="27">
        <v>5</v>
      </c>
    </row>
    <row r="14" spans="1:6" ht="15.75" customHeight="1">
      <c r="A14" s="36"/>
      <c r="B14" s="43" t="s">
        <v>158</v>
      </c>
      <c r="C14" s="42">
        <v>150</v>
      </c>
      <c r="D14" s="42">
        <v>150</v>
      </c>
      <c r="E14" s="42">
        <v>99.1</v>
      </c>
      <c r="F14" s="42">
        <v>150</v>
      </c>
    </row>
    <row r="15" spans="1:6" ht="15.75" customHeight="1">
      <c r="A15" s="36"/>
      <c r="B15" s="43" t="s">
        <v>159</v>
      </c>
      <c r="C15" s="42">
        <v>1200</v>
      </c>
      <c r="D15" s="42">
        <v>1200</v>
      </c>
      <c r="E15" s="42">
        <v>1045.03</v>
      </c>
      <c r="F15" s="42">
        <v>1200</v>
      </c>
    </row>
    <row r="16" spans="1:6" ht="15.75" customHeight="1">
      <c r="A16" s="36"/>
      <c r="B16" s="43" t="s">
        <v>160</v>
      </c>
      <c r="C16" s="42">
        <v>130</v>
      </c>
      <c r="D16" s="42">
        <v>130</v>
      </c>
      <c r="E16" s="42">
        <v>122.64</v>
      </c>
      <c r="F16" s="42">
        <v>130</v>
      </c>
    </row>
    <row r="17" spans="1:8" ht="15.75" customHeight="1">
      <c r="A17" s="36"/>
      <c r="B17" s="43" t="s">
        <v>250</v>
      </c>
      <c r="C17" s="42">
        <v>300</v>
      </c>
      <c r="D17" s="42">
        <v>300</v>
      </c>
      <c r="E17" s="42">
        <v>95.25</v>
      </c>
      <c r="F17" s="42">
        <v>200</v>
      </c>
      <c r="G17" s="148">
        <v>-100</v>
      </c>
      <c r="H17" s="27">
        <v>6</v>
      </c>
    </row>
    <row r="18" spans="1:6" ht="15.75" customHeight="1" thickBot="1">
      <c r="A18" s="36"/>
      <c r="B18" s="44" t="s">
        <v>161</v>
      </c>
      <c r="C18" s="42">
        <v>100</v>
      </c>
      <c r="D18" s="42">
        <v>100</v>
      </c>
      <c r="E18" s="42">
        <v>35.21</v>
      </c>
      <c r="F18" s="42">
        <v>100</v>
      </c>
    </row>
    <row r="19" spans="2:8" ht="15.75" customHeight="1" thickBot="1" thickTop="1">
      <c r="B19" s="45" t="s">
        <v>12</v>
      </c>
      <c r="C19" s="46">
        <f>SUM(C4:C18)</f>
        <v>75580</v>
      </c>
      <c r="D19" s="46">
        <f>SUM(D4:D18)</f>
        <v>75580</v>
      </c>
      <c r="E19" s="46">
        <f>SUM(E4:E18)</f>
        <v>41883.09</v>
      </c>
      <c r="F19" s="46">
        <f>SUM(F4:F18)</f>
        <v>73460</v>
      </c>
      <c r="H19" s="47"/>
    </row>
    <row r="20" spans="2:8" ht="15.75" customHeight="1">
      <c r="B20" s="48" t="s">
        <v>249</v>
      </c>
      <c r="C20" s="49"/>
      <c r="D20" s="49">
        <v>1180</v>
      </c>
      <c r="E20" s="49">
        <v>0</v>
      </c>
      <c r="F20" s="49">
        <v>1180</v>
      </c>
      <c r="H20" s="47"/>
    </row>
    <row r="21" spans="1:6" ht="15.75" customHeight="1">
      <c r="A21" s="50"/>
      <c r="B21" s="51" t="s">
        <v>69</v>
      </c>
      <c r="C21" s="52">
        <v>0</v>
      </c>
      <c r="D21" s="52">
        <v>0</v>
      </c>
      <c r="E21" s="52">
        <v>0</v>
      </c>
      <c r="F21" s="52">
        <v>0</v>
      </c>
    </row>
    <row r="22" spans="1:8" ht="15.75" customHeight="1">
      <c r="A22" s="50"/>
      <c r="B22" s="51" t="s">
        <v>263</v>
      </c>
      <c r="C22" s="52">
        <v>0</v>
      </c>
      <c r="D22" s="52">
        <v>0</v>
      </c>
      <c r="E22" s="52">
        <v>0</v>
      </c>
      <c r="F22" s="52">
        <v>4400</v>
      </c>
      <c r="G22" s="148">
        <v>4400</v>
      </c>
      <c r="H22" s="27">
        <v>7</v>
      </c>
    </row>
    <row r="23" spans="1:6" ht="15.75" customHeight="1">
      <c r="A23" s="50"/>
      <c r="B23" s="41" t="s">
        <v>13</v>
      </c>
      <c r="C23" s="53">
        <v>100</v>
      </c>
      <c r="D23" s="53">
        <v>100</v>
      </c>
      <c r="E23" s="53">
        <v>19.72</v>
      </c>
      <c r="F23" s="53">
        <v>100</v>
      </c>
    </row>
    <row r="24" spans="1:6" ht="15.75" customHeight="1">
      <c r="A24" s="50"/>
      <c r="B24" s="41" t="s">
        <v>14</v>
      </c>
      <c r="C24" s="53">
        <v>2000</v>
      </c>
      <c r="D24" s="53">
        <v>2000</v>
      </c>
      <c r="E24" s="53">
        <v>1059</v>
      </c>
      <c r="F24" s="53">
        <v>2000</v>
      </c>
    </row>
    <row r="25" spans="1:6" ht="15.75" customHeight="1">
      <c r="A25" s="50"/>
      <c r="B25" s="41" t="s">
        <v>72</v>
      </c>
      <c r="C25" s="53">
        <v>75</v>
      </c>
      <c r="D25" s="53">
        <v>75</v>
      </c>
      <c r="E25" s="53">
        <v>75</v>
      </c>
      <c r="F25" s="53">
        <v>75</v>
      </c>
    </row>
    <row r="26" spans="1:6" ht="15.75" customHeight="1">
      <c r="A26" s="50"/>
      <c r="B26" s="41" t="s">
        <v>171</v>
      </c>
      <c r="C26" s="53">
        <v>75</v>
      </c>
      <c r="D26" s="53">
        <v>75</v>
      </c>
      <c r="E26" s="53">
        <v>0</v>
      </c>
      <c r="F26" s="53">
        <v>75</v>
      </c>
    </row>
    <row r="27" spans="1:6" ht="15.75" customHeight="1">
      <c r="A27" s="50"/>
      <c r="B27" s="41" t="s">
        <v>15</v>
      </c>
      <c r="C27" s="53">
        <v>0</v>
      </c>
      <c r="D27" s="53">
        <v>0</v>
      </c>
      <c r="E27" s="53">
        <v>0</v>
      </c>
      <c r="F27" s="53">
        <v>0</v>
      </c>
    </row>
    <row r="28" spans="1:6" ht="15.75" customHeight="1">
      <c r="A28" s="50"/>
      <c r="B28" s="41" t="s">
        <v>16</v>
      </c>
      <c r="C28" s="53">
        <v>0</v>
      </c>
      <c r="D28" s="53">
        <v>0</v>
      </c>
      <c r="E28" s="53">
        <v>9.31</v>
      </c>
      <c r="F28" s="53">
        <v>0</v>
      </c>
    </row>
    <row r="29" spans="1:6" ht="15.75" customHeight="1">
      <c r="A29" s="50"/>
      <c r="B29" s="41" t="s">
        <v>17</v>
      </c>
      <c r="C29" s="53">
        <v>50</v>
      </c>
      <c r="D29" s="53">
        <v>50</v>
      </c>
      <c r="E29" s="53">
        <v>22.13</v>
      </c>
      <c r="F29" s="53">
        <v>50</v>
      </c>
    </row>
    <row r="30" spans="1:6" ht="15.75" customHeight="1" thickBot="1">
      <c r="A30" s="50"/>
      <c r="B30" s="41" t="s">
        <v>18</v>
      </c>
      <c r="C30" s="54">
        <v>10</v>
      </c>
      <c r="D30" s="54">
        <v>10</v>
      </c>
      <c r="E30" s="54">
        <v>2.2</v>
      </c>
      <c r="F30" s="54">
        <v>10</v>
      </c>
    </row>
    <row r="31" spans="2:6" ht="15.75" customHeight="1" thickBot="1" thickTop="1">
      <c r="B31" s="55" t="s">
        <v>19</v>
      </c>
      <c r="C31" s="56">
        <f>SUM(C21:C30)</f>
        <v>2310</v>
      </c>
      <c r="D31" s="56">
        <f>SUM(D20:D30)</f>
        <v>3490</v>
      </c>
      <c r="E31" s="56">
        <f>SUM(E20:E30)</f>
        <v>1187.3600000000001</v>
      </c>
      <c r="F31" s="56">
        <f>SUM(F20:F30)</f>
        <v>7890</v>
      </c>
    </row>
    <row r="32" spans="2:6" ht="15.75" customHeight="1" thickTop="1">
      <c r="B32" s="168"/>
      <c r="C32" s="170"/>
      <c r="D32" s="88"/>
      <c r="E32" s="88"/>
      <c r="F32" s="88"/>
    </row>
    <row r="33" spans="2:6" ht="15.75" customHeight="1">
      <c r="B33" s="169"/>
      <c r="C33" s="170"/>
      <c r="D33" s="88"/>
      <c r="E33" s="88"/>
      <c r="F33" s="88"/>
    </row>
    <row r="34" spans="1:6" ht="15.75" customHeight="1">
      <c r="A34" s="50"/>
      <c r="B34" s="41" t="s">
        <v>20</v>
      </c>
      <c r="C34" s="58">
        <v>17148.36</v>
      </c>
      <c r="D34" s="58">
        <v>17430.3</v>
      </c>
      <c r="E34" s="58">
        <v>10168.37</v>
      </c>
      <c r="F34" s="58">
        <v>17430.3</v>
      </c>
    </row>
    <row r="35" spans="1:6" ht="15.75" customHeight="1">
      <c r="A35" s="50"/>
      <c r="B35" s="41" t="s">
        <v>228</v>
      </c>
      <c r="C35" s="58">
        <v>0</v>
      </c>
      <c r="D35" s="58">
        <v>389.48</v>
      </c>
      <c r="E35" s="58">
        <v>389.48</v>
      </c>
      <c r="F35" s="58">
        <v>389.48</v>
      </c>
    </row>
    <row r="36" spans="1:6" ht="15.75" customHeight="1">
      <c r="A36" s="50"/>
      <c r="B36" s="41" t="s">
        <v>253</v>
      </c>
      <c r="C36" s="42">
        <v>5000</v>
      </c>
      <c r="D36" s="42">
        <v>5000</v>
      </c>
      <c r="E36" s="42">
        <v>4200</v>
      </c>
      <c r="F36" s="42">
        <v>5000</v>
      </c>
    </row>
    <row r="37" spans="1:8" ht="15.75" customHeight="1">
      <c r="A37" s="50"/>
      <c r="B37" s="41" t="s">
        <v>254</v>
      </c>
      <c r="C37" s="42">
        <v>28927</v>
      </c>
      <c r="D37" s="42">
        <v>28927</v>
      </c>
      <c r="E37" s="42">
        <v>22777.37</v>
      </c>
      <c r="F37" s="42">
        <v>35700</v>
      </c>
      <c r="G37" s="164">
        <v>6773</v>
      </c>
      <c r="H37" s="27">
        <v>8</v>
      </c>
    </row>
    <row r="38" spans="1:6" ht="15.75" customHeight="1">
      <c r="A38" s="50"/>
      <c r="B38" s="41" t="s">
        <v>21</v>
      </c>
      <c r="C38" s="58">
        <v>1554.37</v>
      </c>
      <c r="D38" s="58">
        <v>1537.5</v>
      </c>
      <c r="E38" s="58">
        <v>896.87</v>
      </c>
      <c r="F38" s="58">
        <v>1537.5</v>
      </c>
    </row>
    <row r="39" spans="1:6" ht="15.75" customHeight="1">
      <c r="A39" s="50"/>
      <c r="B39" s="41" t="s">
        <v>186</v>
      </c>
      <c r="C39" s="42">
        <v>1600</v>
      </c>
      <c r="D39" s="42">
        <v>1600</v>
      </c>
      <c r="E39" s="42">
        <v>1084.69</v>
      </c>
      <c r="F39" s="42">
        <v>1600</v>
      </c>
    </row>
    <row r="40" spans="1:6" ht="15.75" customHeight="1">
      <c r="A40" s="50"/>
      <c r="B40" s="41" t="s">
        <v>22</v>
      </c>
      <c r="C40" s="53">
        <v>2000</v>
      </c>
      <c r="D40" s="53">
        <v>2000</v>
      </c>
      <c r="E40" s="53">
        <v>1690</v>
      </c>
      <c r="F40" s="53">
        <v>2000</v>
      </c>
    </row>
    <row r="41" spans="1:6" ht="15.75" customHeight="1">
      <c r="A41" s="50"/>
      <c r="B41" s="41" t="s">
        <v>178</v>
      </c>
      <c r="C41" s="53">
        <v>100</v>
      </c>
      <c r="D41" s="53">
        <v>100</v>
      </c>
      <c r="E41" s="53">
        <v>30.4</v>
      </c>
      <c r="F41" s="53">
        <v>100</v>
      </c>
    </row>
    <row r="42" spans="1:6" ht="15.75" customHeight="1">
      <c r="A42" s="50"/>
      <c r="B42" s="41" t="s">
        <v>255</v>
      </c>
      <c r="C42" s="53">
        <v>0</v>
      </c>
      <c r="D42" s="53">
        <v>600</v>
      </c>
      <c r="E42" s="53">
        <v>625.43</v>
      </c>
      <c r="F42" s="53">
        <v>600</v>
      </c>
    </row>
    <row r="43" spans="1:8" ht="15.75" customHeight="1">
      <c r="A43" s="50"/>
      <c r="B43" s="41" t="s">
        <v>175</v>
      </c>
      <c r="C43" s="53">
        <v>4000</v>
      </c>
      <c r="D43" s="53">
        <v>4000</v>
      </c>
      <c r="E43" s="137">
        <v>0</v>
      </c>
      <c r="F43" s="137">
        <v>4000</v>
      </c>
      <c r="H43" s="59"/>
    </row>
    <row r="44" spans="1:8" ht="15.75" customHeight="1">
      <c r="A44" s="50"/>
      <c r="B44" s="41" t="s">
        <v>176</v>
      </c>
      <c r="C44" s="53">
        <v>6500</v>
      </c>
      <c r="D44" s="42">
        <v>6500</v>
      </c>
      <c r="E44" s="42">
        <v>4900</v>
      </c>
      <c r="F44" s="42">
        <v>7000</v>
      </c>
      <c r="G44" s="145">
        <v>500</v>
      </c>
      <c r="H44" s="59">
        <v>9</v>
      </c>
    </row>
    <row r="45" spans="1:8" ht="15.75" customHeight="1">
      <c r="A45" s="50"/>
      <c r="B45" s="41" t="s">
        <v>177</v>
      </c>
      <c r="C45" s="53">
        <v>2000</v>
      </c>
      <c r="D45" s="42">
        <v>1000</v>
      </c>
      <c r="E45" s="138">
        <v>0</v>
      </c>
      <c r="F45" s="138">
        <v>500</v>
      </c>
      <c r="G45" s="148">
        <v>-500</v>
      </c>
      <c r="H45" s="59">
        <v>10</v>
      </c>
    </row>
    <row r="46" spans="1:8" ht="15.75" customHeight="1">
      <c r="A46" s="50"/>
      <c r="B46" s="41" t="s">
        <v>243</v>
      </c>
      <c r="C46" s="42">
        <v>10000</v>
      </c>
      <c r="D46" s="42">
        <v>10000</v>
      </c>
      <c r="E46" s="42">
        <v>0</v>
      </c>
      <c r="F46" s="42">
        <v>4000</v>
      </c>
      <c r="G46" s="145">
        <v>-6000</v>
      </c>
      <c r="H46" s="59">
        <v>11</v>
      </c>
    </row>
    <row r="47" spans="1:6" ht="15.75" customHeight="1">
      <c r="A47" s="50"/>
      <c r="B47" s="41" t="s">
        <v>237</v>
      </c>
      <c r="C47" s="53">
        <v>1500</v>
      </c>
      <c r="D47" s="53">
        <v>0</v>
      </c>
      <c r="E47" s="136">
        <v>0</v>
      </c>
      <c r="F47" s="136">
        <v>0</v>
      </c>
    </row>
    <row r="48" spans="1:8" ht="15.75" customHeight="1">
      <c r="A48" s="50"/>
      <c r="B48" s="41" t="s">
        <v>257</v>
      </c>
      <c r="C48" s="53">
        <v>0</v>
      </c>
      <c r="D48" s="42">
        <v>0</v>
      </c>
      <c r="E48" s="42">
        <v>38</v>
      </c>
      <c r="F48" s="42">
        <v>162</v>
      </c>
      <c r="G48" s="148">
        <v>162</v>
      </c>
      <c r="H48" s="27">
        <v>12</v>
      </c>
    </row>
    <row r="49" spans="1:6" ht="15.75" customHeight="1">
      <c r="A49" s="50"/>
      <c r="B49" s="41" t="s">
        <v>230</v>
      </c>
      <c r="C49" s="42">
        <v>0</v>
      </c>
      <c r="D49" s="42">
        <v>126</v>
      </c>
      <c r="E49" s="42">
        <v>0</v>
      </c>
      <c r="F49" s="42">
        <v>126</v>
      </c>
    </row>
    <row r="50" spans="1:6" ht="15.75" customHeight="1">
      <c r="A50" s="50"/>
      <c r="B50" s="41" t="s">
        <v>260</v>
      </c>
      <c r="C50" s="42">
        <v>0</v>
      </c>
      <c r="D50" s="42">
        <v>0</v>
      </c>
      <c r="E50" s="42">
        <v>29.56</v>
      </c>
      <c r="F50" s="42">
        <v>0</v>
      </c>
    </row>
    <row r="51" spans="1:6" ht="15.75" customHeight="1">
      <c r="A51" s="50"/>
      <c r="B51" s="41" t="s">
        <v>23</v>
      </c>
      <c r="C51" s="42">
        <v>0</v>
      </c>
      <c r="D51" s="42">
        <v>0</v>
      </c>
      <c r="E51" s="42">
        <v>0</v>
      </c>
      <c r="F51" s="42">
        <v>0</v>
      </c>
    </row>
    <row r="52" spans="1:6" ht="15.75" customHeight="1">
      <c r="A52" s="50"/>
      <c r="B52" s="41" t="s">
        <v>24</v>
      </c>
      <c r="C52" s="53">
        <v>140</v>
      </c>
      <c r="D52" s="53">
        <v>140</v>
      </c>
      <c r="E52" s="53">
        <v>24.47</v>
      </c>
      <c r="F52" s="53">
        <v>140</v>
      </c>
    </row>
    <row r="53" spans="2:6" ht="15.75" customHeight="1" thickBot="1">
      <c r="B53" s="60" t="s">
        <v>25</v>
      </c>
      <c r="C53" s="61">
        <f>SUM(C34:C52)</f>
        <v>80469.73000000001</v>
      </c>
      <c r="D53" s="61">
        <f>SUM(D34:D52)</f>
        <v>79350.28</v>
      </c>
      <c r="E53" s="61">
        <f>SUM(E34:E52)</f>
        <v>46854.64000000001</v>
      </c>
      <c r="F53" s="61">
        <f>SUM(F34:F52)</f>
        <v>80285.28</v>
      </c>
    </row>
    <row r="54" spans="2:6" ht="15.75" customHeight="1" thickBot="1">
      <c r="B54" s="62" t="s">
        <v>26</v>
      </c>
      <c r="C54" s="63">
        <f>SUM(C53,C31,C19,C32)</f>
        <v>158359.73</v>
      </c>
      <c r="D54" s="63">
        <f>SUM(D53,D31,D19,D32)</f>
        <v>158420.28</v>
      </c>
      <c r="E54" s="63">
        <f>SUM(E53,E31,E19,E32)</f>
        <v>89925.09</v>
      </c>
      <c r="F54" s="63">
        <f>SUM(F53,F31,F19,F32)</f>
        <v>161635.28</v>
      </c>
    </row>
    <row r="55" spans="2:6" ht="15.75" customHeight="1">
      <c r="B55" s="95"/>
      <c r="C55" s="96"/>
      <c r="D55" s="96"/>
      <c r="E55" s="96"/>
      <c r="F55" s="96"/>
    </row>
    <row r="56" spans="2:6" ht="15.75" customHeight="1">
      <c r="B56" s="95"/>
      <c r="C56" s="96"/>
      <c r="D56" s="96"/>
      <c r="E56" s="96"/>
      <c r="F56" s="96"/>
    </row>
    <row r="57" spans="2:6" ht="15.75" customHeight="1">
      <c r="B57" s="95"/>
      <c r="C57" s="96"/>
      <c r="D57" s="96"/>
      <c r="E57" s="96"/>
      <c r="F57" s="96"/>
    </row>
    <row r="58" spans="2:6" ht="15.75" customHeight="1">
      <c r="B58" s="95"/>
      <c r="C58" s="96"/>
      <c r="D58" s="96"/>
      <c r="E58" s="96"/>
      <c r="F58" s="96"/>
    </row>
    <row r="59" spans="2:6" ht="15.75" customHeight="1">
      <c r="B59" s="95"/>
      <c r="C59" s="96"/>
      <c r="D59" s="96"/>
      <c r="E59" s="96"/>
      <c r="F59" s="96"/>
    </row>
    <row r="60" spans="2:6" ht="15.75" customHeight="1">
      <c r="B60" s="95"/>
      <c r="C60" s="96"/>
      <c r="D60" s="96"/>
      <c r="E60" s="96"/>
      <c r="F60" s="96"/>
    </row>
    <row r="61" spans="2:6" ht="15.75" customHeight="1">
      <c r="B61" s="95"/>
      <c r="C61" s="96"/>
      <c r="D61" s="96"/>
      <c r="E61" s="96"/>
      <c r="F61" s="96"/>
    </row>
    <row r="62" spans="2:6" ht="15.75" customHeight="1">
      <c r="B62" s="95"/>
      <c r="C62" s="96"/>
      <c r="D62" s="96"/>
      <c r="E62" s="96"/>
      <c r="F62" s="96"/>
    </row>
    <row r="63" spans="2:6" ht="15.75" customHeight="1">
      <c r="B63" s="95"/>
      <c r="C63" s="96"/>
      <c r="D63" s="96"/>
      <c r="E63" s="96"/>
      <c r="F63" s="96"/>
    </row>
    <row r="64" spans="2:6" ht="15.75" customHeight="1">
      <c r="B64" s="95"/>
      <c r="C64" s="96"/>
      <c r="D64" s="96"/>
      <c r="E64" s="96"/>
      <c r="F64" s="96"/>
    </row>
    <row r="65" spans="2:6" ht="15.75" customHeight="1" thickBot="1">
      <c r="B65" s="29" t="s">
        <v>27</v>
      </c>
      <c r="C65" s="64"/>
      <c r="D65" s="65"/>
      <c r="E65" s="65"/>
      <c r="F65" s="65"/>
    </row>
    <row r="66" spans="1:7" ht="15.75" customHeight="1" thickBot="1">
      <c r="A66" s="50"/>
      <c r="B66" s="66" t="s">
        <v>1</v>
      </c>
      <c r="C66" s="67"/>
      <c r="D66" s="68"/>
      <c r="E66" s="68"/>
      <c r="F66" s="149"/>
      <c r="G66" s="150">
        <v>-0.05</v>
      </c>
    </row>
    <row r="67" spans="1:6" ht="15.75" customHeight="1">
      <c r="A67" s="50"/>
      <c r="B67" s="69" t="s">
        <v>28</v>
      </c>
      <c r="C67" s="70">
        <v>0.83</v>
      </c>
      <c r="D67" s="70">
        <v>7.38</v>
      </c>
      <c r="E67" s="70"/>
      <c r="F67" s="70">
        <v>7.38</v>
      </c>
    </row>
    <row r="68" spans="1:8" s="40" customFormat="1" ht="15.75" customHeight="1" thickBot="1">
      <c r="A68" s="36"/>
      <c r="B68" s="71"/>
      <c r="C68" s="72"/>
      <c r="D68" s="73"/>
      <c r="E68" s="73"/>
      <c r="F68" s="73"/>
      <c r="G68" s="144"/>
      <c r="H68" s="39"/>
    </row>
    <row r="69" spans="1:8" s="40" customFormat="1" ht="15.75" customHeight="1">
      <c r="A69" s="36"/>
      <c r="B69" s="74" t="s">
        <v>29</v>
      </c>
      <c r="C69" s="38">
        <v>1700</v>
      </c>
      <c r="D69" s="38">
        <v>1700</v>
      </c>
      <c r="E69" s="38">
        <v>996.58</v>
      </c>
      <c r="F69" s="131">
        <v>1615</v>
      </c>
      <c r="G69" s="139">
        <v>85</v>
      </c>
      <c r="H69" s="39">
        <v>13</v>
      </c>
    </row>
    <row r="70" spans="1:8" s="40" customFormat="1" ht="15.75" customHeight="1">
      <c r="A70" s="36"/>
      <c r="B70" s="37" t="s">
        <v>223</v>
      </c>
      <c r="C70" s="38">
        <v>100</v>
      </c>
      <c r="D70" s="38">
        <v>100</v>
      </c>
      <c r="E70" s="38">
        <v>98.5</v>
      </c>
      <c r="F70" s="38">
        <v>100</v>
      </c>
      <c r="G70" s="139"/>
      <c r="H70" s="39"/>
    </row>
    <row r="71" spans="1:8" s="40" customFormat="1" ht="15.75" customHeight="1">
      <c r="A71" s="36"/>
      <c r="B71" s="41" t="s">
        <v>157</v>
      </c>
      <c r="C71" s="73">
        <v>3000</v>
      </c>
      <c r="D71" s="73">
        <v>3000</v>
      </c>
      <c r="E71" s="73">
        <v>1397.7</v>
      </c>
      <c r="F71" s="132">
        <v>2850</v>
      </c>
      <c r="G71" s="139">
        <v>150</v>
      </c>
      <c r="H71" s="39">
        <v>14</v>
      </c>
    </row>
    <row r="72" spans="1:8" s="40" customFormat="1" ht="15.75" customHeight="1">
      <c r="A72" s="36"/>
      <c r="B72" s="41" t="s">
        <v>30</v>
      </c>
      <c r="C72" s="73">
        <v>12148.5</v>
      </c>
      <c r="D72" s="73">
        <v>12148.5</v>
      </c>
      <c r="E72" s="73">
        <v>7206.12</v>
      </c>
      <c r="F72" s="132">
        <v>11548.5</v>
      </c>
      <c r="G72" s="139">
        <v>600</v>
      </c>
      <c r="H72" s="39">
        <v>15</v>
      </c>
    </row>
    <row r="73" spans="1:8" s="40" customFormat="1" ht="15.75" customHeight="1">
      <c r="A73" s="36"/>
      <c r="B73" s="41" t="s">
        <v>206</v>
      </c>
      <c r="C73" s="73">
        <v>250</v>
      </c>
      <c r="D73" s="73">
        <v>250</v>
      </c>
      <c r="E73" s="73">
        <v>250</v>
      </c>
      <c r="F73" s="73">
        <v>250</v>
      </c>
      <c r="G73" s="139"/>
      <c r="H73" s="39"/>
    </row>
    <row r="74" spans="1:8" ht="15.75" customHeight="1">
      <c r="A74" s="36"/>
      <c r="B74" s="41" t="s">
        <v>31</v>
      </c>
      <c r="C74" s="42">
        <v>2155</v>
      </c>
      <c r="D74" s="42">
        <v>2155</v>
      </c>
      <c r="E74" s="42">
        <v>1256.82</v>
      </c>
      <c r="F74" s="133">
        <v>2055</v>
      </c>
      <c r="G74" s="140">
        <v>100</v>
      </c>
      <c r="H74" s="27">
        <v>16</v>
      </c>
    </row>
    <row r="75" spans="1:8" ht="15.75" customHeight="1">
      <c r="A75" s="36"/>
      <c r="B75" s="41" t="s">
        <v>32</v>
      </c>
      <c r="C75" s="73">
        <v>1362.2</v>
      </c>
      <c r="D75" s="73">
        <v>1362.2</v>
      </c>
      <c r="E75" s="73">
        <v>784.32</v>
      </c>
      <c r="F75" s="132">
        <v>1302.2</v>
      </c>
      <c r="G75" s="140">
        <v>60</v>
      </c>
      <c r="H75" s="27">
        <v>17</v>
      </c>
    </row>
    <row r="76" spans="1:8" ht="15.75" customHeight="1">
      <c r="A76" s="36"/>
      <c r="B76" s="41" t="s">
        <v>33</v>
      </c>
      <c r="C76" s="73">
        <v>1050</v>
      </c>
      <c r="D76" s="75">
        <v>1050</v>
      </c>
      <c r="E76" s="75">
        <v>606.58</v>
      </c>
      <c r="F76" s="134">
        <v>1000</v>
      </c>
      <c r="G76" s="140">
        <v>50</v>
      </c>
      <c r="H76" s="27">
        <v>18</v>
      </c>
    </row>
    <row r="77" spans="1:8" ht="15.75" customHeight="1">
      <c r="A77" s="36"/>
      <c r="B77" s="41" t="s">
        <v>34</v>
      </c>
      <c r="C77" s="76">
        <v>385.8</v>
      </c>
      <c r="D77" s="42">
        <v>500.8</v>
      </c>
      <c r="E77" s="42">
        <v>243.27</v>
      </c>
      <c r="F77" s="133">
        <v>475.8</v>
      </c>
      <c r="G77" s="140">
        <v>25</v>
      </c>
      <c r="H77" s="27">
        <v>19</v>
      </c>
    </row>
    <row r="78" spans="1:8" ht="15.75" customHeight="1">
      <c r="A78" s="36"/>
      <c r="B78" s="41" t="s">
        <v>35</v>
      </c>
      <c r="C78" s="73">
        <v>4684.4</v>
      </c>
      <c r="D78" s="73">
        <v>4684.4</v>
      </c>
      <c r="E78" s="73">
        <v>2714</v>
      </c>
      <c r="F78" s="132">
        <v>4454.4</v>
      </c>
      <c r="G78" s="140">
        <v>230</v>
      </c>
      <c r="H78" s="27">
        <v>20</v>
      </c>
    </row>
    <row r="79" spans="1:8" ht="15.75" customHeight="1">
      <c r="A79" s="36"/>
      <c r="B79" s="41" t="s">
        <v>36</v>
      </c>
      <c r="C79" s="73">
        <v>4506</v>
      </c>
      <c r="D79" s="73">
        <v>4506</v>
      </c>
      <c r="E79" s="73">
        <v>2603.83</v>
      </c>
      <c r="F79" s="132">
        <v>4286</v>
      </c>
      <c r="G79" s="140">
        <v>220</v>
      </c>
      <c r="H79" s="27">
        <v>21</v>
      </c>
    </row>
    <row r="80" spans="1:7" ht="15.75" customHeight="1">
      <c r="A80" s="77"/>
      <c r="B80" s="78" t="s">
        <v>37</v>
      </c>
      <c r="C80" s="79">
        <f>SUM(C69:C79)</f>
        <v>31341.9</v>
      </c>
      <c r="D80" s="79">
        <f>SUM(D69:D79)</f>
        <v>31456.9</v>
      </c>
      <c r="E80" s="79">
        <f>SUM(E69:E79)</f>
        <v>18157.72</v>
      </c>
      <c r="F80" s="79">
        <f>SUM(F69:F79)</f>
        <v>29936.9</v>
      </c>
      <c r="G80" s="163">
        <f>SUM(G69:G79)</f>
        <v>1520</v>
      </c>
    </row>
    <row r="81" spans="1:6" ht="15.75" customHeight="1">
      <c r="A81" s="77"/>
      <c r="B81" s="80" t="s">
        <v>70</v>
      </c>
      <c r="C81" s="73">
        <v>1600</v>
      </c>
      <c r="D81" s="73">
        <v>1600</v>
      </c>
      <c r="E81" s="73">
        <v>346.5</v>
      </c>
      <c r="F81" s="73">
        <v>1600</v>
      </c>
    </row>
    <row r="82" spans="1:7" ht="15.75" customHeight="1">
      <c r="A82" s="50"/>
      <c r="B82" s="41" t="s">
        <v>184</v>
      </c>
      <c r="C82" s="57">
        <v>700</v>
      </c>
      <c r="D82" s="57">
        <v>700</v>
      </c>
      <c r="E82" s="57">
        <v>608.67</v>
      </c>
      <c r="F82" s="57">
        <v>700</v>
      </c>
      <c r="G82" s="146"/>
    </row>
    <row r="83" spans="1:8" s="40" customFormat="1" ht="15.75" customHeight="1">
      <c r="A83" s="50"/>
      <c r="B83" s="41" t="s">
        <v>185</v>
      </c>
      <c r="C83" s="57">
        <v>300</v>
      </c>
      <c r="D83" s="57">
        <v>300</v>
      </c>
      <c r="E83" s="57">
        <v>230</v>
      </c>
      <c r="F83" s="57">
        <v>300</v>
      </c>
      <c r="G83" s="144"/>
      <c r="H83" s="39"/>
    </row>
    <row r="84" spans="1:8" s="40" customFormat="1" ht="15.75" customHeight="1">
      <c r="A84" s="50"/>
      <c r="B84" s="41" t="s">
        <v>173</v>
      </c>
      <c r="C84" s="57">
        <v>100</v>
      </c>
      <c r="D84" s="57">
        <v>100</v>
      </c>
      <c r="E84" s="57">
        <v>103.96</v>
      </c>
      <c r="F84" s="57">
        <v>100</v>
      </c>
      <c r="G84" s="144"/>
      <c r="H84" s="39"/>
    </row>
    <row r="85" spans="1:8" s="40" customFormat="1" ht="15.75" customHeight="1">
      <c r="A85" s="50"/>
      <c r="B85" s="41" t="s">
        <v>183</v>
      </c>
      <c r="C85" s="57">
        <v>400</v>
      </c>
      <c r="D85" s="57">
        <v>400</v>
      </c>
      <c r="E85" s="57">
        <v>242.47</v>
      </c>
      <c r="F85" s="57">
        <v>400</v>
      </c>
      <c r="G85" s="144"/>
      <c r="H85" s="39"/>
    </row>
    <row r="86" spans="1:8" s="40" customFormat="1" ht="15.75" customHeight="1">
      <c r="A86" s="50"/>
      <c r="B86" s="41" t="s">
        <v>179</v>
      </c>
      <c r="C86" s="57">
        <v>500</v>
      </c>
      <c r="D86" s="57">
        <v>200</v>
      </c>
      <c r="E86" s="57">
        <v>2.45</v>
      </c>
      <c r="F86" s="57">
        <v>200</v>
      </c>
      <c r="G86" s="144"/>
      <c r="H86" s="39"/>
    </row>
    <row r="87" spans="1:6" ht="15.75" customHeight="1">
      <c r="A87" s="50"/>
      <c r="B87" s="41" t="s">
        <v>67</v>
      </c>
      <c r="C87" s="57">
        <v>50</v>
      </c>
      <c r="D87" s="57">
        <v>50</v>
      </c>
      <c r="E87" s="57">
        <v>0</v>
      </c>
      <c r="F87" s="57">
        <v>50</v>
      </c>
    </row>
    <row r="88" spans="1:6" ht="15.75" customHeight="1">
      <c r="A88" s="50"/>
      <c r="B88" s="41" t="s">
        <v>38</v>
      </c>
      <c r="C88" s="81">
        <v>0</v>
      </c>
      <c r="D88" s="81">
        <v>0</v>
      </c>
      <c r="E88" s="81">
        <v>0</v>
      </c>
      <c r="F88" s="81">
        <v>0</v>
      </c>
    </row>
    <row r="89" spans="1:8" ht="15.75" customHeight="1">
      <c r="A89" s="50"/>
      <c r="B89" s="41" t="s">
        <v>248</v>
      </c>
      <c r="C89" s="81">
        <v>0</v>
      </c>
      <c r="D89" s="81">
        <v>0</v>
      </c>
      <c r="E89" s="81">
        <v>161.92</v>
      </c>
      <c r="F89" s="81">
        <v>162</v>
      </c>
      <c r="G89" s="148">
        <v>162</v>
      </c>
      <c r="H89" s="27">
        <v>22</v>
      </c>
    </row>
    <row r="90" spans="1:6" ht="15.75" customHeight="1">
      <c r="A90" s="50"/>
      <c r="B90" s="41" t="s">
        <v>39</v>
      </c>
      <c r="C90" s="57">
        <v>140</v>
      </c>
      <c r="D90" s="57">
        <v>140</v>
      </c>
      <c r="E90" s="57">
        <v>71.68</v>
      </c>
      <c r="F90" s="57">
        <v>140</v>
      </c>
    </row>
    <row r="91" spans="1:6" ht="15.75" customHeight="1">
      <c r="A91" s="50"/>
      <c r="B91" s="41" t="s">
        <v>40</v>
      </c>
      <c r="C91" s="57">
        <v>1840</v>
      </c>
      <c r="D91" s="57">
        <v>1840</v>
      </c>
      <c r="E91" s="57">
        <v>893.05</v>
      </c>
      <c r="F91" s="57">
        <v>1840</v>
      </c>
    </row>
    <row r="92" spans="1:8" ht="15.75" customHeight="1">
      <c r="A92" s="50"/>
      <c r="B92" s="41" t="s">
        <v>41</v>
      </c>
      <c r="C92" s="57">
        <v>32680</v>
      </c>
      <c r="D92" s="57">
        <v>32530</v>
      </c>
      <c r="E92" s="57">
        <v>15477.95</v>
      </c>
      <c r="F92" s="130">
        <v>31930</v>
      </c>
      <c r="G92" s="147">
        <v>-600</v>
      </c>
      <c r="H92" s="27">
        <v>23</v>
      </c>
    </row>
    <row r="93" spans="1:8" ht="15.75" customHeight="1">
      <c r="A93" s="50"/>
      <c r="B93" s="41" t="s">
        <v>42</v>
      </c>
      <c r="C93" s="57">
        <v>800</v>
      </c>
      <c r="D93" s="57">
        <v>800</v>
      </c>
      <c r="E93" s="57">
        <v>525.79</v>
      </c>
      <c r="F93" s="130">
        <v>700</v>
      </c>
      <c r="G93" s="151">
        <v>-100</v>
      </c>
      <c r="H93" s="27">
        <v>24</v>
      </c>
    </row>
    <row r="94" spans="1:6" ht="15.75" customHeight="1">
      <c r="A94" s="50"/>
      <c r="B94" s="41" t="s">
        <v>229</v>
      </c>
      <c r="C94" s="57">
        <v>0</v>
      </c>
      <c r="D94" s="57">
        <v>33</v>
      </c>
      <c r="E94" s="57">
        <v>33.86</v>
      </c>
      <c r="F94" s="57">
        <v>33</v>
      </c>
    </row>
    <row r="95" spans="1:8" ht="15.75" customHeight="1">
      <c r="A95" s="50"/>
      <c r="B95" s="167" t="s">
        <v>265</v>
      </c>
      <c r="C95" s="57">
        <v>0</v>
      </c>
      <c r="D95" s="57">
        <v>0</v>
      </c>
      <c r="E95" s="57">
        <v>1196</v>
      </c>
      <c r="F95" s="57">
        <v>1200</v>
      </c>
      <c r="G95" s="148">
        <v>1200</v>
      </c>
      <c r="H95" s="27">
        <v>25</v>
      </c>
    </row>
    <row r="96" spans="1:6" ht="15.75" customHeight="1">
      <c r="A96" s="50"/>
      <c r="B96" s="41" t="s">
        <v>252</v>
      </c>
      <c r="C96" s="57">
        <v>5000</v>
      </c>
      <c r="D96" s="57">
        <v>5000</v>
      </c>
      <c r="E96" s="57">
        <v>3308.12</v>
      </c>
      <c r="F96" s="57">
        <v>5000</v>
      </c>
    </row>
    <row r="97" spans="1:6" ht="15.75" customHeight="1">
      <c r="A97" s="50"/>
      <c r="B97" s="41"/>
      <c r="C97" s="57"/>
      <c r="D97" s="57"/>
      <c r="E97" s="57"/>
      <c r="F97" s="57"/>
    </row>
    <row r="98" spans="1:6" ht="15.75" customHeight="1">
      <c r="A98" s="50"/>
      <c r="B98" s="41"/>
      <c r="C98" s="57"/>
      <c r="D98" s="57"/>
      <c r="E98" s="57"/>
      <c r="F98" s="57"/>
    </row>
    <row r="99" spans="1:8" ht="15.75" customHeight="1">
      <c r="A99" s="50"/>
      <c r="B99" s="41" t="s">
        <v>251</v>
      </c>
      <c r="C99" s="57">
        <v>28927</v>
      </c>
      <c r="D99" s="57">
        <v>28927</v>
      </c>
      <c r="E99" s="57">
        <v>21997</v>
      </c>
      <c r="F99" s="57">
        <v>35700</v>
      </c>
      <c r="G99" s="164">
        <v>6773</v>
      </c>
      <c r="H99" s="27">
        <v>26</v>
      </c>
    </row>
    <row r="100" spans="1:6" ht="15.75" customHeight="1">
      <c r="A100" s="82"/>
      <c r="B100" s="83" t="s">
        <v>71</v>
      </c>
      <c r="C100" s="84">
        <f>SUM(C80:C99)</f>
        <v>104378.9</v>
      </c>
      <c r="D100" s="84">
        <f>SUM(D80:D99)</f>
        <v>104076.9</v>
      </c>
      <c r="E100" s="84">
        <f>SUM(E80:E99)</f>
        <v>63357.14</v>
      </c>
      <c r="F100" s="84">
        <f>SUM(F80:F99)</f>
        <v>109991.9</v>
      </c>
    </row>
    <row r="101" spans="2:6" ht="15.75" customHeight="1">
      <c r="B101" s="85" t="s">
        <v>43</v>
      </c>
      <c r="C101" s="86"/>
      <c r="D101" s="87"/>
      <c r="E101" s="87"/>
      <c r="F101" s="87"/>
    </row>
    <row r="102" spans="1:7" ht="15.75" customHeight="1">
      <c r="A102" s="50"/>
      <c r="B102" s="41" t="s">
        <v>44</v>
      </c>
      <c r="C102" s="57">
        <v>250</v>
      </c>
      <c r="D102" s="57">
        <v>250</v>
      </c>
      <c r="E102" s="57">
        <v>97.14</v>
      </c>
      <c r="F102" s="57">
        <v>250</v>
      </c>
      <c r="G102" s="128"/>
    </row>
    <row r="103" spans="1:7" ht="15.75" customHeight="1">
      <c r="A103" s="50"/>
      <c r="B103" s="41" t="s">
        <v>68</v>
      </c>
      <c r="C103" s="57">
        <v>3240</v>
      </c>
      <c r="D103" s="57">
        <v>3240</v>
      </c>
      <c r="E103" s="57">
        <v>1704.11</v>
      </c>
      <c r="F103" s="57">
        <v>3240</v>
      </c>
      <c r="G103" s="128"/>
    </row>
    <row r="104" spans="1:7" ht="15.75" customHeight="1">
      <c r="A104" s="50"/>
      <c r="B104" s="41" t="s">
        <v>45</v>
      </c>
      <c r="C104" s="57">
        <v>2000</v>
      </c>
      <c r="D104" s="57">
        <v>2290</v>
      </c>
      <c r="E104" s="57">
        <v>558.77</v>
      </c>
      <c r="F104" s="57">
        <v>2290</v>
      </c>
      <c r="G104" s="128"/>
    </row>
    <row r="105" spans="1:8" ht="15.75" customHeight="1">
      <c r="A105" s="50"/>
      <c r="B105" s="41" t="s">
        <v>46</v>
      </c>
      <c r="C105" s="57">
        <v>2600</v>
      </c>
      <c r="D105" s="57">
        <v>2600</v>
      </c>
      <c r="E105" s="57">
        <v>934.73</v>
      </c>
      <c r="F105" s="130">
        <v>2300</v>
      </c>
      <c r="G105" s="140">
        <v>-300</v>
      </c>
      <c r="H105" s="27">
        <v>27</v>
      </c>
    </row>
    <row r="106" spans="1:8" ht="15.75" customHeight="1">
      <c r="A106" s="50"/>
      <c r="B106" s="41" t="s">
        <v>47</v>
      </c>
      <c r="C106" s="57">
        <v>2150</v>
      </c>
      <c r="D106" s="57">
        <v>2150</v>
      </c>
      <c r="E106" s="57">
        <v>1016.82</v>
      </c>
      <c r="F106" s="130">
        <v>1650</v>
      </c>
      <c r="G106" s="140">
        <v>-500</v>
      </c>
      <c r="H106" s="27">
        <v>28</v>
      </c>
    </row>
    <row r="107" spans="1:7" ht="15.75" customHeight="1">
      <c r="A107" s="50"/>
      <c r="B107" s="41" t="s">
        <v>48</v>
      </c>
      <c r="C107" s="57">
        <v>160</v>
      </c>
      <c r="D107" s="57">
        <v>160</v>
      </c>
      <c r="E107" s="57">
        <v>54</v>
      </c>
      <c r="F107" s="57">
        <v>160</v>
      </c>
      <c r="G107" s="128"/>
    </row>
    <row r="108" spans="1:8" s="40" customFormat="1" ht="15.75" customHeight="1">
      <c r="A108" s="50"/>
      <c r="B108" s="41" t="s">
        <v>49</v>
      </c>
      <c r="C108" s="57">
        <v>3760</v>
      </c>
      <c r="D108" s="57">
        <v>3640</v>
      </c>
      <c r="E108" s="57">
        <v>1783.7</v>
      </c>
      <c r="F108" s="130">
        <v>3340</v>
      </c>
      <c r="G108" s="139">
        <v>-300</v>
      </c>
      <c r="H108" s="39">
        <v>29</v>
      </c>
    </row>
    <row r="109" spans="1:8" s="40" customFormat="1" ht="15.75" customHeight="1">
      <c r="A109" s="50"/>
      <c r="B109" s="41" t="s">
        <v>50</v>
      </c>
      <c r="C109" s="57">
        <v>420</v>
      </c>
      <c r="D109" s="57">
        <v>500</v>
      </c>
      <c r="E109" s="57">
        <v>191.02</v>
      </c>
      <c r="F109" s="57">
        <v>500</v>
      </c>
      <c r="G109" s="144"/>
      <c r="H109" s="39"/>
    </row>
    <row r="110" spans="1:7" ht="15.75" customHeight="1">
      <c r="A110" s="50"/>
      <c r="B110" s="41" t="s">
        <v>51</v>
      </c>
      <c r="C110" s="57">
        <v>530</v>
      </c>
      <c r="D110" s="57">
        <v>530</v>
      </c>
      <c r="E110" s="57">
        <v>173.84</v>
      </c>
      <c r="F110" s="57">
        <v>530</v>
      </c>
      <c r="G110" s="146"/>
    </row>
    <row r="111" spans="1:8" ht="15.75" customHeight="1">
      <c r="A111" s="50"/>
      <c r="B111" s="89" t="s">
        <v>52</v>
      </c>
      <c r="C111" s="57">
        <v>800</v>
      </c>
      <c r="D111" s="57">
        <v>800</v>
      </c>
      <c r="E111" s="57">
        <v>249.9</v>
      </c>
      <c r="F111" s="130">
        <v>700</v>
      </c>
      <c r="G111" s="151">
        <v>-100</v>
      </c>
      <c r="H111" s="27">
        <v>30</v>
      </c>
    </row>
    <row r="112" spans="1:6" ht="15.75" customHeight="1">
      <c r="A112" s="50"/>
      <c r="B112" s="89" t="s">
        <v>53</v>
      </c>
      <c r="C112" s="57">
        <v>150</v>
      </c>
      <c r="D112" s="57">
        <v>150</v>
      </c>
      <c r="E112" s="57">
        <v>7.09</v>
      </c>
      <c r="F112" s="57">
        <v>150</v>
      </c>
    </row>
    <row r="113" spans="1:6" ht="15.75" customHeight="1" thickBot="1">
      <c r="A113" s="90"/>
      <c r="B113" s="91" t="s">
        <v>54</v>
      </c>
      <c r="C113" s="92">
        <f>SUM(C102:C112)</f>
        <v>16060</v>
      </c>
      <c r="D113" s="92">
        <f>SUM(D102:D112)</f>
        <v>16310</v>
      </c>
      <c r="E113" s="92">
        <f>SUM(E102:E112)</f>
        <v>6771.12</v>
      </c>
      <c r="F113" s="92">
        <f>SUM(F102:F112)</f>
        <v>15110</v>
      </c>
    </row>
    <row r="114" spans="1:6" ht="15.75" customHeight="1" thickTop="1">
      <c r="A114" s="82"/>
      <c r="B114" s="93" t="s">
        <v>55</v>
      </c>
      <c r="C114" s="94">
        <f>SUM(C113,C80:C99,C67,CC7691)</f>
        <v>120439.73</v>
      </c>
      <c r="D114" s="94">
        <f>SUM(D113,D80:D99,D67,CD7691)</f>
        <v>120394.28</v>
      </c>
      <c r="E114" s="94">
        <f>SUM(E113,E80:E99,E67,CE7691)</f>
        <v>70128.26000000001</v>
      </c>
      <c r="F114" s="94">
        <f>SUM(F113,F80:F99,F67,CE7691)</f>
        <v>125109.28</v>
      </c>
    </row>
    <row r="115" spans="2:6" ht="15.75" customHeight="1">
      <c r="B115" s="95"/>
      <c r="C115" s="96"/>
      <c r="D115" s="97"/>
      <c r="E115" s="97"/>
      <c r="F115" s="97"/>
    </row>
    <row r="116" spans="2:6" ht="15.75" customHeight="1">
      <c r="B116" s="29" t="s">
        <v>56</v>
      </c>
      <c r="C116" s="64"/>
      <c r="D116" s="65"/>
      <c r="E116" s="65"/>
      <c r="F116" s="65"/>
    </row>
    <row r="117" spans="1:6" ht="15.75" customHeight="1" thickBot="1">
      <c r="A117" s="50"/>
      <c r="B117" s="98" t="s">
        <v>1</v>
      </c>
      <c r="C117" s="67"/>
      <c r="D117" s="67"/>
      <c r="E117" s="67"/>
      <c r="F117" s="67"/>
    </row>
    <row r="118" spans="1:6" ht="15.75" customHeight="1">
      <c r="A118" s="50"/>
      <c r="B118" s="99" t="s">
        <v>246</v>
      </c>
      <c r="C118" s="100">
        <v>1200</v>
      </c>
      <c r="D118" s="100">
        <v>1200</v>
      </c>
      <c r="E118" s="100">
        <v>200</v>
      </c>
      <c r="F118" s="100">
        <v>1200</v>
      </c>
    </row>
    <row r="119" spans="1:6" ht="15.75" customHeight="1">
      <c r="A119" s="50"/>
      <c r="B119" s="99" t="s">
        <v>200</v>
      </c>
      <c r="C119" s="100">
        <v>35</v>
      </c>
      <c r="D119" s="100">
        <v>35</v>
      </c>
      <c r="E119" s="100">
        <v>0</v>
      </c>
      <c r="F119" s="100">
        <v>35</v>
      </c>
    </row>
    <row r="120" spans="1:6" ht="15.75" customHeight="1">
      <c r="A120" s="50"/>
      <c r="B120" s="99" t="s">
        <v>191</v>
      </c>
      <c r="C120" s="100">
        <v>1000</v>
      </c>
      <c r="D120" s="100">
        <v>0</v>
      </c>
      <c r="E120" s="100">
        <v>0</v>
      </c>
      <c r="F120" s="100">
        <v>0</v>
      </c>
    </row>
    <row r="121" spans="1:6" ht="15.75" customHeight="1">
      <c r="A121" s="50"/>
      <c r="B121" s="99" t="s">
        <v>215</v>
      </c>
      <c r="C121" s="100">
        <v>80</v>
      </c>
      <c r="D121" s="100">
        <v>80</v>
      </c>
      <c r="E121" s="100">
        <v>80</v>
      </c>
      <c r="F121" s="100">
        <v>80</v>
      </c>
    </row>
    <row r="122" spans="1:6" ht="15.75" customHeight="1">
      <c r="A122" s="50"/>
      <c r="B122" s="99" t="s">
        <v>207</v>
      </c>
      <c r="C122" s="100">
        <v>2000</v>
      </c>
      <c r="D122" s="100">
        <v>2000</v>
      </c>
      <c r="E122" s="100">
        <v>1962.04</v>
      </c>
      <c r="F122" s="100">
        <v>2000</v>
      </c>
    </row>
    <row r="123" spans="1:6" ht="15.75" customHeight="1">
      <c r="A123" s="50"/>
      <c r="B123" s="99" t="s">
        <v>240</v>
      </c>
      <c r="C123" s="100">
        <v>0</v>
      </c>
      <c r="D123" s="100">
        <v>440</v>
      </c>
      <c r="E123" s="100">
        <v>440</v>
      </c>
      <c r="F123" s="100">
        <v>440</v>
      </c>
    </row>
    <row r="124" spans="1:6" ht="15.75" customHeight="1">
      <c r="A124" s="50"/>
      <c r="B124" s="99" t="s">
        <v>205</v>
      </c>
      <c r="C124" s="100">
        <v>1300</v>
      </c>
      <c r="D124" s="57">
        <v>1300</v>
      </c>
      <c r="E124" s="57">
        <v>600</v>
      </c>
      <c r="F124" s="57">
        <v>1300</v>
      </c>
    </row>
    <row r="125" spans="1:6" ht="15.75" customHeight="1">
      <c r="A125" s="50"/>
      <c r="B125" s="99" t="s">
        <v>217</v>
      </c>
      <c r="C125" s="100">
        <v>600</v>
      </c>
      <c r="D125" s="100">
        <v>0</v>
      </c>
      <c r="E125" s="100">
        <v>0</v>
      </c>
      <c r="F125" s="100">
        <v>0</v>
      </c>
    </row>
    <row r="126" spans="1:6" ht="15.75" customHeight="1">
      <c r="A126" s="50"/>
      <c r="B126" s="99" t="s">
        <v>245</v>
      </c>
      <c r="C126" s="100">
        <v>480</v>
      </c>
      <c r="D126" s="100">
        <v>400</v>
      </c>
      <c r="E126" s="100">
        <v>0</v>
      </c>
      <c r="F126" s="100">
        <v>400</v>
      </c>
    </row>
    <row r="127" spans="1:8" ht="15.75" customHeight="1">
      <c r="A127" s="50"/>
      <c r="B127" s="99" t="s">
        <v>266</v>
      </c>
      <c r="C127" s="100">
        <v>2700</v>
      </c>
      <c r="D127" s="57">
        <v>1000</v>
      </c>
      <c r="E127" s="57">
        <v>17.4</v>
      </c>
      <c r="F127" s="130">
        <v>800</v>
      </c>
      <c r="G127" s="151">
        <v>-200</v>
      </c>
      <c r="H127" s="27">
        <v>31</v>
      </c>
    </row>
    <row r="128" spans="1:6" ht="15.75" customHeight="1">
      <c r="A128" s="50"/>
      <c r="B128" s="99" t="s">
        <v>225</v>
      </c>
      <c r="C128" s="100">
        <v>1000</v>
      </c>
      <c r="D128" s="100">
        <v>1000</v>
      </c>
      <c r="E128" s="100">
        <v>1000</v>
      </c>
      <c r="F128" s="100">
        <v>1000</v>
      </c>
    </row>
    <row r="129" spans="1:6" ht="15.75" customHeight="1">
      <c r="A129" s="50"/>
      <c r="B129" s="99" t="s">
        <v>234</v>
      </c>
      <c r="C129" s="100">
        <v>2130</v>
      </c>
      <c r="D129" s="57">
        <v>500</v>
      </c>
      <c r="E129" s="57">
        <v>200</v>
      </c>
      <c r="F129" s="57">
        <v>500</v>
      </c>
    </row>
    <row r="130" spans="1:6" ht="15.75" customHeight="1">
      <c r="A130" s="50"/>
      <c r="B130" s="101" t="s">
        <v>189</v>
      </c>
      <c r="C130" s="100">
        <v>23250</v>
      </c>
      <c r="D130" s="57">
        <v>12250</v>
      </c>
      <c r="E130" s="142">
        <v>6771.48</v>
      </c>
      <c r="F130" s="57">
        <v>12250</v>
      </c>
    </row>
    <row r="131" spans="1:6" ht="15.75" customHeight="1">
      <c r="A131" s="50"/>
      <c r="B131" s="101" t="s">
        <v>232</v>
      </c>
      <c r="C131" s="100">
        <v>0</v>
      </c>
      <c r="D131" s="100">
        <v>940</v>
      </c>
      <c r="E131" s="100">
        <v>934.8</v>
      </c>
      <c r="F131" s="100">
        <v>940</v>
      </c>
    </row>
    <row r="132" spans="1:6" ht="15.75" customHeight="1">
      <c r="A132" s="50"/>
      <c r="B132" s="101" t="s">
        <v>190</v>
      </c>
      <c r="C132" s="100">
        <v>7175</v>
      </c>
      <c r="D132" s="100">
        <v>7175</v>
      </c>
      <c r="E132" s="100">
        <v>3674.54</v>
      </c>
      <c r="F132" s="57">
        <v>7175</v>
      </c>
    </row>
    <row r="133" spans="1:6" ht="15.75" customHeight="1">
      <c r="A133" s="50"/>
      <c r="B133" s="99" t="s">
        <v>235</v>
      </c>
      <c r="C133" s="57">
        <v>5050</v>
      </c>
      <c r="D133" s="57">
        <v>5050</v>
      </c>
      <c r="E133" s="57">
        <v>3541.02</v>
      </c>
      <c r="F133" s="57">
        <v>5050</v>
      </c>
    </row>
    <row r="134" spans="1:8" ht="15.75" customHeight="1">
      <c r="A134" s="50"/>
      <c r="B134" s="99" t="s">
        <v>241</v>
      </c>
      <c r="C134" s="57">
        <v>6200</v>
      </c>
      <c r="D134" s="57">
        <v>6700</v>
      </c>
      <c r="E134" s="57">
        <v>17.85</v>
      </c>
      <c r="F134" s="130">
        <v>3000</v>
      </c>
      <c r="G134" s="151">
        <v>-3700</v>
      </c>
      <c r="H134" s="27">
        <v>32</v>
      </c>
    </row>
    <row r="135" spans="1:6" ht="15.75" customHeight="1">
      <c r="A135" s="50"/>
      <c r="B135" s="99" t="s">
        <v>220</v>
      </c>
      <c r="C135" s="57">
        <v>800</v>
      </c>
      <c r="D135" s="57">
        <v>800</v>
      </c>
      <c r="E135" s="57">
        <v>761.06</v>
      </c>
      <c r="F135" s="57">
        <v>800</v>
      </c>
    </row>
    <row r="136" spans="1:6" ht="15.75" customHeight="1">
      <c r="A136" s="50"/>
      <c r="B136" s="99" t="s">
        <v>221</v>
      </c>
      <c r="C136" s="57">
        <v>165</v>
      </c>
      <c r="D136" s="57">
        <v>165</v>
      </c>
      <c r="E136" s="57">
        <v>166.44</v>
      </c>
      <c r="F136" s="57">
        <v>165</v>
      </c>
    </row>
    <row r="137" spans="1:8" ht="15.75" customHeight="1">
      <c r="A137" s="50"/>
      <c r="B137" s="99" t="s">
        <v>226</v>
      </c>
      <c r="C137" s="57">
        <v>800</v>
      </c>
      <c r="D137" s="57">
        <v>300</v>
      </c>
      <c r="E137" s="57">
        <v>0</v>
      </c>
      <c r="F137" s="130">
        <v>50</v>
      </c>
      <c r="G137" s="151">
        <v>-250</v>
      </c>
      <c r="H137" s="27">
        <v>33</v>
      </c>
    </row>
    <row r="138" spans="1:8" ht="15.75" customHeight="1">
      <c r="A138" s="50"/>
      <c r="B138" s="99" t="s">
        <v>258</v>
      </c>
      <c r="C138" s="57">
        <v>0</v>
      </c>
      <c r="D138" s="57">
        <v>0</v>
      </c>
      <c r="E138" s="57">
        <v>0</v>
      </c>
      <c r="F138" s="57">
        <v>50</v>
      </c>
      <c r="G138" s="148">
        <v>50</v>
      </c>
      <c r="H138" s="27">
        <v>34</v>
      </c>
    </row>
    <row r="139" spans="1:6" ht="15.75" customHeight="1">
      <c r="A139" s="50"/>
      <c r="B139" s="99" t="s">
        <v>222</v>
      </c>
      <c r="C139" s="57">
        <v>270</v>
      </c>
      <c r="D139" s="57">
        <v>270</v>
      </c>
      <c r="E139" s="57">
        <v>235.53</v>
      </c>
      <c r="F139" s="57">
        <v>270</v>
      </c>
    </row>
    <row r="140" spans="1:6" ht="15.75" customHeight="1">
      <c r="A140" s="36"/>
      <c r="B140" s="102" t="s">
        <v>236</v>
      </c>
      <c r="C140" s="61">
        <v>100</v>
      </c>
      <c r="D140" s="61">
        <v>300</v>
      </c>
      <c r="E140" s="61">
        <v>226.57</v>
      </c>
      <c r="F140" s="156">
        <v>300</v>
      </c>
    </row>
    <row r="141" spans="1:8" ht="15.75" customHeight="1">
      <c r="A141" s="36"/>
      <c r="B141" s="102" t="s">
        <v>212</v>
      </c>
      <c r="C141" s="103">
        <v>1450</v>
      </c>
      <c r="D141" s="103">
        <v>100</v>
      </c>
      <c r="E141" s="103">
        <v>0</v>
      </c>
      <c r="F141" s="135">
        <v>20</v>
      </c>
      <c r="G141" s="157">
        <v>-80</v>
      </c>
      <c r="H141" s="27">
        <v>35</v>
      </c>
    </row>
    <row r="142" spans="1:8" s="40" customFormat="1" ht="15.75" customHeight="1">
      <c r="A142" s="36"/>
      <c r="B142" s="102" t="s">
        <v>256</v>
      </c>
      <c r="C142" s="61">
        <v>450</v>
      </c>
      <c r="D142" s="61">
        <v>450</v>
      </c>
      <c r="E142" s="61">
        <v>535</v>
      </c>
      <c r="F142" s="61">
        <v>550</v>
      </c>
      <c r="G142" s="155">
        <v>100</v>
      </c>
      <c r="H142" s="39">
        <v>36</v>
      </c>
    </row>
    <row r="143" spans="1:8" s="40" customFormat="1" ht="15.75" customHeight="1">
      <c r="A143" s="36"/>
      <c r="B143" s="102" t="s">
        <v>224</v>
      </c>
      <c r="C143" s="61">
        <v>300</v>
      </c>
      <c r="D143" s="61">
        <v>300</v>
      </c>
      <c r="E143" s="61">
        <v>0</v>
      </c>
      <c r="F143" s="103">
        <v>300</v>
      </c>
      <c r="G143" s="144"/>
      <c r="H143" s="39"/>
    </row>
    <row r="144" spans="1:8" s="40" customFormat="1" ht="15.75" customHeight="1">
      <c r="A144" s="36"/>
      <c r="B144" s="102" t="s">
        <v>192</v>
      </c>
      <c r="C144" s="61">
        <v>2820</v>
      </c>
      <c r="D144" s="61">
        <v>2820</v>
      </c>
      <c r="E144" s="61">
        <v>521.16</v>
      </c>
      <c r="F144" s="156">
        <v>2820</v>
      </c>
      <c r="G144" s="144"/>
      <c r="H144" s="39"/>
    </row>
    <row r="145" spans="1:8" s="40" customFormat="1" ht="15.75" customHeight="1">
      <c r="A145" s="36"/>
      <c r="B145" s="102" t="s">
        <v>264</v>
      </c>
      <c r="C145" s="61">
        <v>0</v>
      </c>
      <c r="D145" s="61">
        <v>0</v>
      </c>
      <c r="E145" s="61">
        <v>292.95</v>
      </c>
      <c r="F145" s="61">
        <v>300</v>
      </c>
      <c r="G145" s="155">
        <v>300</v>
      </c>
      <c r="H145" s="39">
        <v>37</v>
      </c>
    </row>
    <row r="146" spans="1:8" s="40" customFormat="1" ht="15.75" customHeight="1">
      <c r="A146" s="36"/>
      <c r="B146" s="102" t="s">
        <v>193</v>
      </c>
      <c r="C146" s="61">
        <v>550</v>
      </c>
      <c r="D146" s="61">
        <v>550</v>
      </c>
      <c r="E146" s="61">
        <v>0</v>
      </c>
      <c r="F146" s="135">
        <v>50</v>
      </c>
      <c r="G146" s="152">
        <v>-500</v>
      </c>
      <c r="H146" s="39">
        <v>38</v>
      </c>
    </row>
    <row r="147" spans="1:8" s="40" customFormat="1" ht="15.75" customHeight="1">
      <c r="A147" s="36"/>
      <c r="B147" s="102" t="s">
        <v>238</v>
      </c>
      <c r="C147" s="61">
        <v>0</v>
      </c>
      <c r="D147" s="61">
        <v>170</v>
      </c>
      <c r="E147" s="61">
        <v>0</v>
      </c>
      <c r="F147" s="61">
        <v>170</v>
      </c>
      <c r="G147" s="144"/>
      <c r="H147" s="39"/>
    </row>
    <row r="148" spans="1:8" s="40" customFormat="1" ht="15.75" customHeight="1">
      <c r="A148" s="36"/>
      <c r="B148" s="102" t="s">
        <v>194</v>
      </c>
      <c r="C148" s="57">
        <v>400</v>
      </c>
      <c r="D148" s="57">
        <v>400</v>
      </c>
      <c r="E148" s="57">
        <v>291.13</v>
      </c>
      <c r="F148" s="130">
        <v>300</v>
      </c>
      <c r="G148" s="152">
        <v>-100</v>
      </c>
      <c r="H148" s="39">
        <v>39</v>
      </c>
    </row>
    <row r="149" spans="1:8" s="40" customFormat="1" ht="15.75" customHeight="1">
      <c r="A149" s="36"/>
      <c r="B149" s="102" t="s">
        <v>261</v>
      </c>
      <c r="C149" s="57">
        <v>0</v>
      </c>
      <c r="D149" s="57">
        <v>150</v>
      </c>
      <c r="E149" s="57">
        <v>133.04</v>
      </c>
      <c r="F149" s="57">
        <v>150</v>
      </c>
      <c r="G149" s="154"/>
      <c r="H149" s="39"/>
    </row>
    <row r="150" spans="1:8" s="40" customFormat="1" ht="15.75" customHeight="1">
      <c r="A150" s="36"/>
      <c r="B150" s="104" t="s">
        <v>267</v>
      </c>
      <c r="C150" s="57">
        <v>0</v>
      </c>
      <c r="D150" s="57">
        <v>350</v>
      </c>
      <c r="E150" s="57">
        <v>116.62</v>
      </c>
      <c r="F150" s="57">
        <v>350</v>
      </c>
      <c r="G150" s="144"/>
      <c r="H150" s="39"/>
    </row>
    <row r="151" spans="1:8" s="40" customFormat="1" ht="15.75" customHeight="1">
      <c r="A151" s="36"/>
      <c r="B151" s="102" t="s">
        <v>239</v>
      </c>
      <c r="C151" s="57">
        <v>0</v>
      </c>
      <c r="D151" s="57">
        <v>116</v>
      </c>
      <c r="E151" s="57">
        <v>116.27</v>
      </c>
      <c r="F151" s="57">
        <v>116</v>
      </c>
      <c r="G151" s="144"/>
      <c r="H151" s="39"/>
    </row>
    <row r="152" spans="1:8" s="40" customFormat="1" ht="15.75" customHeight="1">
      <c r="A152" s="36"/>
      <c r="B152" s="165" t="s">
        <v>195</v>
      </c>
      <c r="C152" s="156">
        <v>280</v>
      </c>
      <c r="D152" s="156">
        <v>280</v>
      </c>
      <c r="E152" s="156">
        <v>281.49</v>
      </c>
      <c r="F152" s="156">
        <v>280</v>
      </c>
      <c r="G152" s="144"/>
      <c r="H152" s="39"/>
    </row>
    <row r="153" spans="1:8" s="40" customFormat="1" ht="15.75" customHeight="1">
      <c r="A153" s="36"/>
      <c r="B153" s="105" t="s">
        <v>233</v>
      </c>
      <c r="C153" s="61">
        <v>1500</v>
      </c>
      <c r="D153" s="61">
        <v>500</v>
      </c>
      <c r="E153" s="61">
        <v>231.76</v>
      </c>
      <c r="F153" s="61">
        <v>500</v>
      </c>
      <c r="G153" s="144"/>
      <c r="H153" s="39"/>
    </row>
    <row r="154" spans="1:8" s="40" customFormat="1" ht="15.75" customHeight="1">
      <c r="A154" s="36"/>
      <c r="B154" s="105" t="s">
        <v>204</v>
      </c>
      <c r="C154" s="61">
        <v>1000</v>
      </c>
      <c r="D154" s="61">
        <v>100</v>
      </c>
      <c r="E154" s="61">
        <v>0</v>
      </c>
      <c r="F154" s="61">
        <v>100</v>
      </c>
      <c r="G154" s="144"/>
      <c r="H154" s="39"/>
    </row>
    <row r="155" spans="1:8" s="40" customFormat="1" ht="15.75" customHeight="1">
      <c r="A155" s="36"/>
      <c r="B155" s="105" t="s">
        <v>201</v>
      </c>
      <c r="C155" s="61">
        <v>400</v>
      </c>
      <c r="D155" s="61">
        <v>400</v>
      </c>
      <c r="E155" s="61">
        <v>90.44</v>
      </c>
      <c r="F155" s="135">
        <v>150</v>
      </c>
      <c r="G155" s="152">
        <v>-350</v>
      </c>
      <c r="H155" s="39">
        <v>40</v>
      </c>
    </row>
    <row r="156" spans="1:8" s="40" customFormat="1" ht="15.75" customHeight="1">
      <c r="A156" s="36"/>
      <c r="B156" s="105" t="s">
        <v>202</v>
      </c>
      <c r="C156" s="61">
        <v>120</v>
      </c>
      <c r="D156" s="61">
        <v>120</v>
      </c>
      <c r="E156" s="61">
        <v>201.25</v>
      </c>
      <c r="F156" s="61">
        <v>200</v>
      </c>
      <c r="G156" s="153">
        <v>100</v>
      </c>
      <c r="H156" s="39">
        <v>41</v>
      </c>
    </row>
    <row r="157" spans="1:8" s="40" customFormat="1" ht="15.75" customHeight="1">
      <c r="A157" s="36"/>
      <c r="B157" s="105" t="s">
        <v>259</v>
      </c>
      <c r="C157" s="61">
        <v>1350</v>
      </c>
      <c r="D157" s="61">
        <v>1350</v>
      </c>
      <c r="E157" s="61">
        <v>0</v>
      </c>
      <c r="F157" s="61">
        <v>4400</v>
      </c>
      <c r="G157" s="153">
        <v>3050</v>
      </c>
      <c r="H157" s="39">
        <v>42</v>
      </c>
    </row>
    <row r="158" spans="1:8" s="40" customFormat="1" ht="15.75" customHeight="1" thickBot="1">
      <c r="A158" s="106"/>
      <c r="B158" s="107" t="s">
        <v>244</v>
      </c>
      <c r="C158" s="108">
        <v>1700</v>
      </c>
      <c r="D158" s="108">
        <v>1700</v>
      </c>
      <c r="E158" s="108">
        <v>1475.6</v>
      </c>
      <c r="F158" s="108">
        <v>1700</v>
      </c>
      <c r="G158" s="144"/>
      <c r="H158" s="39"/>
    </row>
    <row r="159" spans="2:6" ht="15.75" customHeight="1" thickTop="1">
      <c r="B159" s="109" t="s">
        <v>57</v>
      </c>
      <c r="C159" s="110">
        <f>SUM(C118:C158)</f>
        <v>68655</v>
      </c>
      <c r="D159" s="110">
        <f>SUM(D118:D158)</f>
        <v>51761</v>
      </c>
      <c r="E159" s="110">
        <f>SUM(E118:E158)</f>
        <v>25115.439999999995</v>
      </c>
      <c r="F159" s="110">
        <f>SUM(F118:F158)</f>
        <v>50261</v>
      </c>
    </row>
    <row r="160" spans="2:6" ht="15.75" customHeight="1">
      <c r="B160" s="95"/>
      <c r="C160" s="111"/>
      <c r="D160" s="88"/>
      <c r="E160" s="88"/>
      <c r="F160" s="88"/>
    </row>
    <row r="161" spans="2:6" ht="15.75" customHeight="1">
      <c r="B161" s="95"/>
      <c r="C161" s="111"/>
      <c r="D161" s="88"/>
      <c r="E161" s="88"/>
      <c r="F161" s="88"/>
    </row>
    <row r="162" spans="2:6" ht="15.75" customHeight="1">
      <c r="B162" s="95"/>
      <c r="C162" s="111"/>
      <c r="D162" s="88"/>
      <c r="E162" s="88"/>
      <c r="F162" s="88"/>
    </row>
    <row r="163" spans="2:6" ht="15.75" customHeight="1">
      <c r="B163" s="95"/>
      <c r="C163" s="111"/>
      <c r="D163" s="88"/>
      <c r="E163" s="88"/>
      <c r="F163" s="88"/>
    </row>
    <row r="164" spans="2:6" ht="15.75" customHeight="1">
      <c r="B164" s="95"/>
      <c r="C164" s="111"/>
      <c r="D164" s="88"/>
      <c r="E164" s="88"/>
      <c r="F164" s="88"/>
    </row>
    <row r="165" spans="2:6" ht="15.75" customHeight="1">
      <c r="B165" s="95"/>
      <c r="C165" s="111"/>
      <c r="D165" s="88"/>
      <c r="E165" s="88"/>
      <c r="F165" s="88"/>
    </row>
    <row r="166" spans="2:6" ht="15.75" customHeight="1">
      <c r="B166" s="95"/>
      <c r="C166" s="111"/>
      <c r="D166" s="88"/>
      <c r="E166" s="88"/>
      <c r="F166" s="88"/>
    </row>
    <row r="167" spans="2:6" ht="15.75" customHeight="1">
      <c r="B167" s="112" t="s">
        <v>58</v>
      </c>
      <c r="C167" s="113"/>
      <c r="D167" s="113"/>
      <c r="E167" s="113"/>
      <c r="F167" s="113"/>
    </row>
    <row r="168" spans="1:6" ht="15.75" customHeight="1">
      <c r="A168" s="82"/>
      <c r="B168" s="41" t="s">
        <v>59</v>
      </c>
      <c r="C168" s="114">
        <v>300</v>
      </c>
      <c r="D168" s="114">
        <v>300</v>
      </c>
      <c r="E168" s="61"/>
      <c r="F168" s="114">
        <v>300</v>
      </c>
    </row>
    <row r="169" spans="1:6" ht="15.75" customHeight="1">
      <c r="A169" s="82"/>
      <c r="B169" s="115" t="s">
        <v>227</v>
      </c>
      <c r="C169" s="114">
        <v>32000</v>
      </c>
      <c r="D169" s="114">
        <v>15000</v>
      </c>
      <c r="E169" s="61">
        <v>6219.19</v>
      </c>
      <c r="F169" s="114">
        <v>15000</v>
      </c>
    </row>
    <row r="170" spans="1:6" ht="15.75" customHeight="1">
      <c r="A170" s="82"/>
      <c r="B170" s="41" t="s">
        <v>182</v>
      </c>
      <c r="C170" s="114">
        <v>-370</v>
      </c>
      <c r="D170" s="114">
        <v>-370</v>
      </c>
      <c r="E170" s="61">
        <v>-185.2</v>
      </c>
      <c r="F170" s="114">
        <v>-370</v>
      </c>
    </row>
    <row r="171" spans="1:6" ht="15.75" customHeight="1">
      <c r="A171" s="82"/>
      <c r="B171" s="41" t="s">
        <v>60</v>
      </c>
      <c r="C171" s="114">
        <v>-595</v>
      </c>
      <c r="D171" s="114">
        <v>-595</v>
      </c>
      <c r="E171" s="61">
        <v>-295.53</v>
      </c>
      <c r="F171" s="114">
        <v>-595</v>
      </c>
    </row>
    <row r="172" spans="1:6" ht="15.75" customHeight="1">
      <c r="A172" s="82"/>
      <c r="B172" s="41" t="s">
        <v>181</v>
      </c>
      <c r="C172" s="114">
        <v>-600</v>
      </c>
      <c r="D172" s="114">
        <v>-600</v>
      </c>
      <c r="E172" s="61">
        <v>-600</v>
      </c>
      <c r="F172" s="114">
        <v>-600</v>
      </c>
    </row>
    <row r="173" spans="2:6" ht="15.75" customHeight="1">
      <c r="B173" s="116" t="s">
        <v>61</v>
      </c>
      <c r="C173" s="117">
        <f>SUM(C168:C172)</f>
        <v>30735</v>
      </c>
      <c r="D173" s="117">
        <f>SUM(D168:D172)</f>
        <v>13735</v>
      </c>
      <c r="E173" s="117">
        <f>SUM(E168:E172)</f>
        <v>5138.46</v>
      </c>
      <c r="F173" s="117">
        <f>SUM(F168:F172)</f>
        <v>13735</v>
      </c>
    </row>
    <row r="174" spans="2:6" ht="15.75" customHeight="1">
      <c r="B174" s="118" t="s">
        <v>62</v>
      </c>
      <c r="C174" s="86"/>
      <c r="D174" s="86"/>
      <c r="E174" s="86"/>
      <c r="F174" s="86"/>
    </row>
    <row r="175" spans="2:6" ht="15.75" customHeight="1">
      <c r="B175" s="119" t="s">
        <v>0</v>
      </c>
      <c r="C175" s="120">
        <f>C54</f>
        <v>158359.73</v>
      </c>
      <c r="D175" s="120">
        <f>D54</f>
        <v>158420.28</v>
      </c>
      <c r="E175" s="120"/>
      <c r="F175" s="120">
        <f>F54</f>
        <v>161635.28</v>
      </c>
    </row>
    <row r="176" spans="2:6" ht="15.75" customHeight="1">
      <c r="B176" s="119" t="s">
        <v>63</v>
      </c>
      <c r="C176" s="120">
        <f>-C114</f>
        <v>-120439.73</v>
      </c>
      <c r="D176" s="120">
        <f>-D114</f>
        <v>-120394.28</v>
      </c>
      <c r="E176" s="120"/>
      <c r="F176" s="120">
        <f>-F114</f>
        <v>-125109.28</v>
      </c>
    </row>
    <row r="177" spans="2:6" ht="15.75" customHeight="1">
      <c r="B177" s="121" t="s">
        <v>64</v>
      </c>
      <c r="C177" s="120">
        <f>-C159</f>
        <v>-68655</v>
      </c>
      <c r="D177" s="120">
        <f>-D159</f>
        <v>-51761</v>
      </c>
      <c r="E177" s="120"/>
      <c r="F177" s="120">
        <f>-F159</f>
        <v>-50261</v>
      </c>
    </row>
    <row r="178" spans="2:6" ht="15.75" customHeight="1">
      <c r="B178" s="122" t="s">
        <v>65</v>
      </c>
      <c r="C178" s="120">
        <f>SUM(C175:C177)</f>
        <v>-30734.999999999985</v>
      </c>
      <c r="D178" s="120">
        <f>SUM(D175:D177)</f>
        <v>-13735</v>
      </c>
      <c r="E178" s="120"/>
      <c r="F178" s="120">
        <f>SUM(F175:F177)</f>
        <v>-13735</v>
      </c>
    </row>
    <row r="179" spans="2:6" ht="15.75" customHeight="1">
      <c r="B179" s="122" t="s">
        <v>58</v>
      </c>
      <c r="C179" s="120">
        <f>C173</f>
        <v>30735</v>
      </c>
      <c r="D179" s="120">
        <f>D173</f>
        <v>13735</v>
      </c>
      <c r="E179" s="120"/>
      <c r="F179" s="120">
        <f>F173</f>
        <v>13735</v>
      </c>
    </row>
    <row r="180" spans="2:6" ht="15.75" customHeight="1">
      <c r="B180" s="123" t="s">
        <v>66</v>
      </c>
      <c r="C180" s="124">
        <f>SUM(C178:C179)</f>
        <v>0</v>
      </c>
      <c r="D180" s="124">
        <f>SUM(D178:D179)</f>
        <v>0</v>
      </c>
      <c r="E180" s="124"/>
      <c r="F180" s="124">
        <f>SUM(F178:F179)</f>
        <v>0</v>
      </c>
    </row>
    <row r="181" spans="2:3" ht="15.75" customHeight="1">
      <c r="B181" s="125"/>
      <c r="C181" s="25"/>
    </row>
    <row r="182" ht="15.75" customHeight="1">
      <c r="C182" s="25"/>
    </row>
    <row r="183" spans="2:3" ht="15.75" customHeight="1">
      <c r="B183" s="126"/>
      <c r="C183" s="25"/>
    </row>
    <row r="184" ht="15.75" customHeight="1">
      <c r="C184" s="25"/>
    </row>
    <row r="185" ht="15.75" customHeight="1">
      <c r="C185" s="25"/>
    </row>
    <row r="186" ht="15.75" customHeight="1">
      <c r="C186" s="25"/>
    </row>
    <row r="187" ht="15.75" customHeight="1">
      <c r="C187" s="25"/>
    </row>
    <row r="188" ht="15.75" customHeight="1">
      <c r="C188" s="25"/>
    </row>
    <row r="189" ht="15.75" customHeight="1">
      <c r="C189" s="25"/>
    </row>
    <row r="190" ht="11.25">
      <c r="C190" s="25"/>
    </row>
    <row r="191" ht="11.25">
      <c r="C191" s="25"/>
    </row>
    <row r="192" ht="11.25">
      <c r="C192" s="25"/>
    </row>
    <row r="193" ht="11.25">
      <c r="C193" s="25"/>
    </row>
    <row r="194" ht="11.25">
      <c r="C194" s="25"/>
    </row>
    <row r="195" ht="11.25">
      <c r="C195" s="25"/>
    </row>
    <row r="196" ht="11.25">
      <c r="C196" s="25"/>
    </row>
    <row r="197" ht="11.25">
      <c r="C197" s="25"/>
    </row>
    <row r="198" ht="11.25">
      <c r="C198" s="25"/>
    </row>
    <row r="199" ht="11.25">
      <c r="C199" s="25"/>
    </row>
    <row r="200" ht="11.25">
      <c r="C200" s="25"/>
    </row>
    <row r="201" ht="11.25">
      <c r="C201" s="25"/>
    </row>
    <row r="202" ht="11.25">
      <c r="C202" s="25"/>
    </row>
    <row r="203" ht="11.25">
      <c r="C203" s="25"/>
    </row>
    <row r="204" ht="11.25">
      <c r="C204" s="25"/>
    </row>
    <row r="205" ht="11.25">
      <c r="C205" s="25"/>
    </row>
    <row r="206" ht="11.25">
      <c r="C206" s="25"/>
    </row>
    <row r="207" ht="11.25">
      <c r="C207" s="25"/>
    </row>
    <row r="208" ht="11.25">
      <c r="C208" s="25"/>
    </row>
    <row r="209" ht="11.25">
      <c r="C209" s="25"/>
    </row>
  </sheetData>
  <printOptions/>
  <pageMargins left="0" right="0.03937007874015748" top="0.6299212598425197" bottom="0.7086614173228347" header="0.5118110236220472" footer="0.3937007874015748"/>
  <pageSetup horizontalDpi="600" verticalDpi="600" orientation="landscape" paperSize="9" r:id="rId1"/>
  <headerFooter alignWithMargins="0">
    <oddHeader>&amp;LMĚSTO ČESKÝ BROD&amp;C&amp;"Arial CE,Tučné"NÁVRH NA ROZPOČTOVÉ OPATŘENÍ č. 2/ 2009
V TIS.</oddHeader>
    <oddFooter>&amp;L&amp;D&amp;C&amp;P&amp;R&amp;8&amp;F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Jakub Nekolný</cp:lastModifiedBy>
  <cp:lastPrinted>2009-09-02T14:58:11Z</cp:lastPrinted>
  <dcterms:created xsi:type="dcterms:W3CDTF">2004-05-27T05:38:09Z</dcterms:created>
  <dcterms:modified xsi:type="dcterms:W3CDTF">2009-10-01T12:53:09Z</dcterms:modified>
  <cp:category/>
  <cp:version/>
  <cp:contentType/>
  <cp:contentStatus/>
</cp:coreProperties>
</file>