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300" windowHeight="8610" activeTab="3"/>
  </bookViews>
  <sheets>
    <sheet name="přehled vývoje cen podnik." sheetId="1" r:id="rId1"/>
    <sheet name="kalkulace bio " sheetId="4" r:id="rId2"/>
    <sheet name="kalkulace netříděný odpad 2015" sheetId="2" r:id="rId3"/>
    <sheet name="ceník svozu 2015 -podnikatele " sheetId="3" r:id="rId4"/>
  </sheets>
  <calcPr calcId="145621"/>
</workbook>
</file>

<file path=xl/calcChain.xml><?xml version="1.0" encoding="utf-8"?>
<calcChain xmlns="http://schemas.openxmlformats.org/spreadsheetml/2006/main">
  <c r="AD73" i="2" l="1"/>
  <c r="AD74" i="2"/>
  <c r="AD72" i="2"/>
  <c r="AC75" i="2"/>
  <c r="AC73" i="2"/>
  <c r="AC74" i="2"/>
  <c r="AC72" i="2"/>
  <c r="F12" i="1" l="1"/>
  <c r="F19" i="1"/>
  <c r="F28" i="1"/>
</calcChain>
</file>

<file path=xl/sharedStrings.xml><?xml version="1.0" encoding="utf-8"?>
<sst xmlns="http://schemas.openxmlformats.org/spreadsheetml/2006/main" count="254" uniqueCount="155">
  <si>
    <t>110 l</t>
  </si>
  <si>
    <t>a, 52 svozů</t>
  </si>
  <si>
    <t>660 l</t>
  </si>
  <si>
    <t>120 l</t>
  </si>
  <si>
    <t>140 l</t>
  </si>
  <si>
    <t>240 l</t>
  </si>
  <si>
    <t>1 100 l</t>
  </si>
  <si>
    <t>maximální ceny pro podnikatele</t>
  </si>
  <si>
    <t>b, 26 svozů</t>
  </si>
  <si>
    <t>110 L</t>
  </si>
  <si>
    <t>120 L</t>
  </si>
  <si>
    <t>140 L</t>
  </si>
  <si>
    <t>240 L</t>
  </si>
  <si>
    <t>1 100 L</t>
  </si>
  <si>
    <t>660 L</t>
  </si>
  <si>
    <t>43 svozů</t>
  </si>
  <si>
    <t>a, netříděný odpad</t>
  </si>
  <si>
    <t>b, tříděný odpad - plasty</t>
  </si>
  <si>
    <t>b, tříděný odpad - plasty, nápojové kartony</t>
  </si>
  <si>
    <t>120 L pytel</t>
  </si>
  <si>
    <t>c, tříděný odpad - papír</t>
  </si>
  <si>
    <t>c, tříděný odpad papír</t>
  </si>
  <si>
    <t xml:space="preserve"> 1 100 L</t>
  </si>
  <si>
    <t>d, tříděný odpad - sklo</t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</si>
  <si>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vč. DPH</t>
    </r>
    <r>
      <rPr>
        <sz val="10"/>
        <color theme="1"/>
        <rFont val="Calibri"/>
        <family val="2"/>
        <charset val="238"/>
        <scheme val="minor"/>
      </rPr>
      <t xml:space="preserve">
za odvoz odpadu v Č. Brodě  
pro podnikatele na rok </t>
    </r>
    <r>
      <rPr>
        <b/>
        <sz val="10"/>
        <color theme="1"/>
        <rFont val="Calibri"/>
        <family val="2"/>
        <charset val="238"/>
        <scheme val="minor"/>
      </rPr>
      <t>2011</t>
    </r>
    <r>
      <rPr>
        <sz val="10"/>
        <color theme="1"/>
        <rFont val="Calibri"/>
        <family val="2"/>
        <charset val="238"/>
        <scheme val="minor"/>
      </rPr>
      <t xml:space="preserve"> v následující výši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</si>
  <si>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bez DPH</t>
    </r>
    <r>
      <rPr>
        <sz val="10"/>
        <color theme="1"/>
        <rFont val="Calibri"/>
        <family val="2"/>
        <charset val="238"/>
        <scheme val="minor"/>
      </rPr>
      <t xml:space="preserve">
za odvoz odpadu v Č. Brodě pro podnikatele na rok </t>
    </r>
    <r>
      <rPr>
        <b/>
        <sz val="10"/>
        <color theme="1"/>
        <rFont val="Calibri"/>
        <family val="2"/>
        <charset val="238"/>
        <scheme val="minor"/>
      </rPr>
      <t xml:space="preserve">2012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</si>
  <si>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 xml:space="preserve">maximální ceny </t>
    </r>
    <r>
      <rPr>
        <b/>
        <sz val="10"/>
        <color theme="1"/>
        <rFont val="Calibri"/>
        <family val="2"/>
        <charset val="238"/>
        <scheme val="minor"/>
      </rPr>
      <t>bez DPH</t>
    </r>
    <r>
      <rPr>
        <sz val="10"/>
        <color theme="1"/>
        <rFont val="Calibri"/>
        <family val="2"/>
        <charset val="238"/>
        <scheme val="minor"/>
      </rPr>
      <t xml:space="preserve">
za odvoz odpadu v Č. Brodě pro podnikatele na rok </t>
    </r>
    <r>
      <rPr>
        <b/>
        <sz val="10"/>
        <color theme="1"/>
        <rFont val="Calibri"/>
        <family val="2"/>
        <charset val="238"/>
        <scheme val="minor"/>
      </rPr>
      <t xml:space="preserve">2013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</si>
  <si>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vč. DPH</t>
    </r>
    <r>
      <rPr>
        <sz val="10"/>
        <color theme="1"/>
        <rFont val="Calibri"/>
        <family val="2"/>
        <charset val="238"/>
        <scheme val="minor"/>
      </rPr>
      <t xml:space="preserve">
za odvoz odpadu v Č. Brodě  
pro školy na rok </t>
    </r>
    <r>
      <rPr>
        <b/>
        <sz val="10"/>
        <color theme="1"/>
        <rFont val="Calibri"/>
        <family val="2"/>
        <charset val="238"/>
        <scheme val="minor"/>
      </rPr>
      <t>2011</t>
    </r>
    <r>
      <rPr>
        <sz val="10"/>
        <color theme="1"/>
        <rFont val="Calibri"/>
        <family val="2"/>
        <charset val="238"/>
        <scheme val="minor"/>
      </rPr>
      <t xml:space="preserve"> v následující výši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</si>
  <si>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bez DPH</t>
    </r>
    <r>
      <rPr>
        <sz val="10"/>
        <color theme="1"/>
        <rFont val="Calibri"/>
        <family val="2"/>
        <charset val="238"/>
        <scheme val="minor"/>
      </rPr>
      <t xml:space="preserve">
za odvoz odpadu v Č. Brodě pro školy na rok </t>
    </r>
    <r>
      <rPr>
        <b/>
        <sz val="10"/>
        <color theme="1"/>
        <rFont val="Calibri"/>
        <family val="2"/>
        <charset val="238"/>
        <scheme val="minor"/>
      </rPr>
      <t xml:space="preserve">2012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</si>
  <si>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 xml:space="preserve">maximální ceny </t>
    </r>
    <r>
      <rPr>
        <b/>
        <sz val="10"/>
        <color theme="1"/>
        <rFont val="Calibri"/>
        <family val="2"/>
        <charset val="238"/>
        <scheme val="minor"/>
      </rPr>
      <t>bez DPH</t>
    </r>
    <r>
      <rPr>
        <sz val="10"/>
        <color theme="1"/>
        <rFont val="Calibri"/>
        <family val="2"/>
        <charset val="238"/>
        <scheme val="minor"/>
      </rPr>
      <t xml:space="preserve">
za odvoz odpadu v Č. Brodě pro školy na rok </t>
    </r>
    <r>
      <rPr>
        <b/>
        <sz val="10"/>
        <color theme="1"/>
        <rFont val="Calibri"/>
        <family val="2"/>
        <charset val="238"/>
        <scheme val="minor"/>
      </rPr>
      <t xml:space="preserve">2013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</si>
  <si>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vč. DPH</t>
    </r>
    <r>
      <rPr>
        <sz val="10"/>
        <color theme="1"/>
        <rFont val="Calibri"/>
        <family val="2"/>
        <charset val="238"/>
        <scheme val="minor"/>
      </rPr>
      <t xml:space="preserve">
za jednorázové svozy v Č. Brodě  
 na rok </t>
    </r>
    <r>
      <rPr>
        <b/>
        <sz val="10"/>
        <color theme="1"/>
        <rFont val="Calibri"/>
        <family val="2"/>
        <charset val="238"/>
        <scheme val="minor"/>
      </rPr>
      <t>2011</t>
    </r>
    <r>
      <rPr>
        <sz val="10"/>
        <color theme="1"/>
        <rFont val="Calibri"/>
        <family val="2"/>
        <charset val="238"/>
        <scheme val="minor"/>
      </rPr>
      <t xml:space="preserve"> v následující výši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</si>
  <si>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bez DPH</t>
    </r>
    <r>
      <rPr>
        <sz val="10"/>
        <color theme="1"/>
        <rFont val="Calibri"/>
        <family val="2"/>
        <charset val="238"/>
        <scheme val="minor"/>
      </rPr>
      <t xml:space="preserve">
za jednorázové svozy v Č. Brodě  na rok </t>
    </r>
    <r>
      <rPr>
        <b/>
        <sz val="10"/>
        <color theme="1"/>
        <rFont val="Calibri"/>
        <family val="2"/>
        <charset val="238"/>
        <scheme val="minor"/>
      </rPr>
      <t xml:space="preserve">2012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</si>
  <si>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bez DPH</t>
    </r>
    <r>
      <rPr>
        <sz val="10"/>
        <color theme="1"/>
        <rFont val="Calibri"/>
        <family val="2"/>
        <charset val="238"/>
        <scheme val="minor"/>
      </rPr>
      <t xml:space="preserve">
za jednorázové svozy v Č. Brodě  na rok </t>
    </r>
    <r>
      <rPr>
        <b/>
        <sz val="10"/>
        <color theme="1"/>
        <rFont val="Calibri"/>
        <family val="2"/>
        <charset val="238"/>
        <scheme val="minor"/>
      </rPr>
      <t xml:space="preserve">2013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</si>
  <si>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>maximální měsíční paušál za využívání kontejnorových míst v Č. Brodě na rok 2011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ve výši 60 Kč.</t>
    </r>
  </si>
  <si>
    <r>
      <t xml:space="preserve">maximální měsíční paušál za využívání kontejnerových míst v  Č. Brodě  na rok </t>
    </r>
    <r>
      <rPr>
        <b/>
        <sz val="10"/>
        <color theme="1"/>
        <rFont val="Calibri"/>
        <family val="2"/>
        <charset val="238"/>
        <scheme val="minor"/>
      </rPr>
      <t>2012</t>
    </r>
    <r>
      <rPr>
        <sz val="10"/>
        <color theme="1"/>
        <rFont val="Calibri"/>
        <family val="2"/>
        <charset val="238"/>
        <scheme val="minor"/>
      </rPr>
      <t xml:space="preserve"> ve výši 60 Kč.</t>
    </r>
  </si>
  <si>
    <r>
      <t xml:space="preserve">maximální měsíční paušál za využívání kontejnerových míst v  Č. Brodě  na rok </t>
    </r>
    <r>
      <rPr>
        <b/>
        <sz val="10"/>
        <color theme="1"/>
        <rFont val="Calibri"/>
        <family val="2"/>
        <charset val="238"/>
        <scheme val="minor"/>
      </rPr>
      <t xml:space="preserve">2013 </t>
    </r>
    <r>
      <rPr>
        <sz val="10"/>
        <color theme="1"/>
        <rFont val="Calibri"/>
        <family val="2"/>
        <charset val="238"/>
        <scheme val="minor"/>
      </rPr>
      <t>ve výši 60 Kč.</t>
    </r>
  </si>
  <si>
    <t>a)52 svozů</t>
  </si>
  <si>
    <t>b) 26 svozů</t>
  </si>
  <si>
    <r>
      <t xml:space="preserve">maximální ceny </t>
    </r>
    <r>
      <rPr>
        <b/>
        <sz val="10"/>
        <color theme="1"/>
        <rFont val="Calibri"/>
        <family val="2"/>
        <charset val="238"/>
        <scheme val="minor"/>
      </rPr>
      <t>bez DPH</t>
    </r>
    <r>
      <rPr>
        <sz val="10"/>
        <color theme="1"/>
        <rFont val="Calibri"/>
        <family val="2"/>
        <charset val="238"/>
        <scheme val="minor"/>
      </rPr>
      <t xml:space="preserve">
za odvoz odpadu v Č. Brodě pro školy na rok </t>
    </r>
    <r>
      <rPr>
        <b/>
        <sz val="10"/>
        <color theme="1"/>
        <rFont val="Calibri"/>
        <family val="2"/>
        <charset val="238"/>
        <scheme val="minor"/>
      </rPr>
      <t xml:space="preserve">2014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</si>
  <si>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bez DPH</t>
    </r>
    <r>
      <rPr>
        <sz val="10"/>
        <color theme="1"/>
        <rFont val="Calibri"/>
        <family val="2"/>
        <charset val="238"/>
        <scheme val="minor"/>
      </rPr>
      <t xml:space="preserve">
za jednorázové svozy v Č. Brodě  na rok </t>
    </r>
    <r>
      <rPr>
        <b/>
        <sz val="10"/>
        <color theme="1"/>
        <rFont val="Calibri"/>
        <family val="2"/>
        <charset val="238"/>
        <scheme val="minor"/>
      </rPr>
      <t xml:space="preserve">2014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</si>
  <si>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 xml:space="preserve">maximální měsíční paušál za využívání kontejnerových míst v  Č. Brodě  na rok </t>
    </r>
    <r>
      <rPr>
        <b/>
        <sz val="10"/>
        <color theme="1"/>
        <rFont val="Calibri"/>
        <family val="2"/>
        <charset val="238"/>
        <scheme val="minor"/>
      </rPr>
      <t xml:space="preserve">2014 </t>
    </r>
    <r>
      <rPr>
        <sz val="10"/>
        <color theme="1"/>
        <rFont val="Calibri"/>
        <family val="2"/>
        <charset val="238"/>
        <scheme val="minor"/>
      </rPr>
      <t>ve výši 50 Kč.</t>
    </r>
  </si>
  <si>
    <t>Celkový finanční náklad na jeden svoz  6 501  :   5,9 t  (průměrné množství bio) = 1102 Kč</t>
  </si>
  <si>
    <t xml:space="preserve">                                                        </t>
  </si>
  <si>
    <r>
      <t xml:space="preserve">Náklady na 1 kg bio odpadu </t>
    </r>
    <r>
      <rPr>
        <sz val="12"/>
        <color theme="1"/>
        <rFont val="Calibri"/>
        <family val="2"/>
        <charset val="238"/>
        <scheme val="minor"/>
      </rPr>
      <t xml:space="preserve">                          1102 : 1000 kg=0,1102 Kč +15% zisk = 0,28</t>
    </r>
    <r>
      <rPr>
        <b/>
        <sz val="12"/>
        <color theme="1"/>
        <rFont val="Calibri"/>
        <family val="2"/>
        <charset val="238"/>
        <scheme val="minor"/>
      </rPr>
      <t xml:space="preserve"> Kč </t>
    </r>
  </si>
  <si>
    <t>I.Ceny za svoz bioodpadu odpadu pro podnikatele (ceny jsou uvedeny bez DPH):</t>
  </si>
  <si>
    <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>Odvoz odpadu 2x měsíčně  - 26 svozů 1x za 14 dnů:</t>
    </r>
  </si>
  <si>
    <t>Nádoba 110 litrů =  301,6 kg x 0,28  = 84,40 Kč bez DPH</t>
  </si>
  <si>
    <t>Nádoba 120 litrů =  323,1 kg x 0,28  = 90,46 Kč bez DPH</t>
  </si>
  <si>
    <t>Nádoba 140 litrů =  344,6 kg x 0,28   =96,48 Kč bez DPH</t>
  </si>
  <si>
    <t>Nádoba 240 litrů =  646,2 kg x 0,28   = 180,93Kč bez DPH</t>
  </si>
  <si>
    <t xml:space="preserve">Kontejner 660 litrů = 1292 kg x 0,28 = 361,76Kč bez DPH </t>
  </si>
  <si>
    <t>Kontejner 1100 litrů = 2368,9 kg x 0,28 = 663,29 bez DPH</t>
  </si>
  <si>
    <t>Odvoz odpadu – celkem -38 svozů za rok (1x za 14 dnů + 12 svozů červen- listopad navíc)</t>
  </si>
  <si>
    <t>Nádoba 110 litrů = 11,59kg x 38 týdnů =440.42 kg x 0,28 = 123,31 Kč bez DPH</t>
  </si>
  <si>
    <t xml:space="preserve">Nádoba 120 litrů =  12,4kg  x 38 týdnů =471,2   kg x 0,28 = 131,90 Kč bez DPH </t>
  </si>
  <si>
    <t>Nádoba 140 litrů = 13,2kg  x  38 týdnů =501,6   kg  x  0,28= 140,44Kč bez DPH</t>
  </si>
  <si>
    <t>Nádoba 240 litrů = 24,85kg x 38 týdnů =944,3   kg  x  0,28= 264,40Kč bez DPH</t>
  </si>
  <si>
    <t>Nádoba 1100 litrů = 91,00 x 38 týdnů = 3458    kg  x  0,28 = 968,20Kč bez DPH</t>
  </si>
  <si>
    <t>Jednorázové svozy:</t>
  </si>
  <si>
    <t xml:space="preserve"> 120 l nádoba / 1 svoz    33,60   Kč   bez DPH</t>
  </si>
  <si>
    <t>140 l nádoba /  1 svoz    39,20  Kč    bez DPH</t>
  </si>
  <si>
    <t>240 l nádoba/  1 svoz     67,70  Kč   bez DPH</t>
  </si>
  <si>
    <t xml:space="preserve">1100 l nádoba / 1 svoz   308     Kč   bez  DPH   </t>
  </si>
  <si>
    <t xml:space="preserve">a, 36 svozů bio odpad </t>
  </si>
  <si>
    <t xml:space="preserve">b, 26 svozů bio odpad </t>
  </si>
  <si>
    <t xml:space="preserve">BIO ODPAD </t>
  </si>
  <si>
    <t xml:space="preserve">NETŘÍDĚNÝ ODPAD </t>
  </si>
  <si>
    <t xml:space="preserve">b) 26 /netříděný  odpad </t>
  </si>
  <si>
    <t xml:space="preserve"> papír</t>
  </si>
  <si>
    <t xml:space="preserve"> sklo</t>
  </si>
  <si>
    <t>plasty, nápojové kartony</t>
  </si>
  <si>
    <t xml:space="preserve">SEPAROVANÝ ODPAD / jednorázový svoz </t>
  </si>
  <si>
    <t xml:space="preserve">maximální ceny </t>
  </si>
  <si>
    <t xml:space="preserve">43 /netříděný odpad </t>
  </si>
  <si>
    <t>netříděný odpad</t>
  </si>
  <si>
    <t xml:space="preserve">jednorázový </t>
  </si>
  <si>
    <t>a)52 /netříděný odpad</t>
  </si>
  <si>
    <r>
      <rPr>
        <u/>
        <sz val="11"/>
        <color theme="1"/>
        <rFont val="Calibri"/>
        <family val="2"/>
        <charset val="238"/>
        <scheme val="minor"/>
      </rPr>
      <t xml:space="preserve">26 svozů 1x za 14 dní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38 svozů -1x za14 dní                                                                  + 12 svozů 6-11/2014 navíc)</t>
    </r>
  </si>
  <si>
    <r>
      <t xml:space="preserve">a/ </t>
    </r>
    <r>
      <rPr>
        <b/>
        <sz val="12"/>
        <color theme="1"/>
        <rFont val="Calibri"/>
        <family val="2"/>
        <charset val="238"/>
        <scheme val="minor"/>
      </rPr>
      <t xml:space="preserve">nakládka a vykládka </t>
    </r>
    <r>
      <rPr>
        <sz val="12"/>
        <color theme="1"/>
        <rFont val="Calibri"/>
        <family val="2"/>
        <charset val="238"/>
        <scheme val="minor"/>
      </rPr>
      <t xml:space="preserve"> 5,45 hod x 548,-Kč /použití vozidla za 1 hodinu          =  2986,60</t>
    </r>
  </si>
  <si>
    <r>
      <t xml:space="preserve">b/ </t>
    </r>
    <r>
      <rPr>
        <b/>
        <sz val="12"/>
        <color theme="1"/>
        <rFont val="Calibri"/>
        <family val="2"/>
        <charset val="238"/>
        <scheme val="minor"/>
      </rPr>
      <t>ujeté km celkem</t>
    </r>
    <r>
      <rPr>
        <sz val="12"/>
        <color theme="1"/>
        <rFont val="Calibri"/>
        <family val="2"/>
        <charset val="238"/>
        <scheme val="minor"/>
      </rPr>
      <t xml:space="preserve">         68km x 44,-Kč /1km                                                         = 2992,00 Kč</t>
    </r>
  </si>
  <si>
    <t>(celkový počet km ujetých při svozu v rámci obcí + vzdálenost na skládku komunálního odpadu do Radimi a zpět)</t>
  </si>
  <si>
    <r>
      <t xml:space="preserve">c/ </t>
    </r>
    <r>
      <rPr>
        <b/>
        <sz val="12"/>
        <color theme="1"/>
        <rFont val="Calibri"/>
        <family val="2"/>
        <charset val="238"/>
        <scheme val="minor"/>
      </rPr>
      <t>práce závozníků</t>
    </r>
    <r>
      <rPr>
        <sz val="12"/>
        <color theme="1"/>
        <rFont val="Calibri"/>
        <family val="2"/>
        <charset val="238"/>
        <scheme val="minor"/>
      </rPr>
      <t xml:space="preserve">           5.45 x 96,-Kč (za 1 hod /2 pracovníci                            = 523,20 Kč    </t>
    </r>
  </si>
  <si>
    <t>Celkem náklady na osádku vozidla                                                                           = 6501,60 Kč</t>
  </si>
  <si>
    <t>d/poplatek za uložení odpadu-skládka komunálního odpadu Radim</t>
  </si>
  <si>
    <t>500,-Kč poplatek bez DPH x 4.9 t  = 2450,-Kč</t>
  </si>
  <si>
    <t xml:space="preserve">495,-Kč  x 4.9 tun  + 21%  DPH  =    2425 + 509,25´= 2934,25 Kč </t>
  </si>
  <si>
    <t>Celkem náklady na skládku:   5384,25,-Kč</t>
  </si>
  <si>
    <t>---------------------------------------------------------------------------------------------------------------------------</t>
  </si>
  <si>
    <t>Celkový finanční náklad na jeden svoz  11885,85 = 11886 Kč : 4,9 t = 2425,7 = 2426 Kč</t>
  </si>
  <si>
    <r>
      <t xml:space="preserve">Náklady na 1 kg odpadu </t>
    </r>
    <r>
      <rPr>
        <sz val="12"/>
        <color theme="1"/>
        <rFont val="Calibri"/>
        <family val="2"/>
        <charset val="238"/>
        <scheme val="minor"/>
      </rPr>
      <t xml:space="preserve">                          2426 : 1000 kg=2,43 Kč +15% zisk = </t>
    </r>
    <r>
      <rPr>
        <b/>
        <sz val="12"/>
        <color theme="1"/>
        <rFont val="Calibri"/>
        <family val="2"/>
        <charset val="238"/>
        <scheme val="minor"/>
      </rPr>
      <t xml:space="preserve">2,78 Kč </t>
    </r>
  </si>
  <si>
    <t>I.Ceny za svoz směsného odpadu pro podnikatele (ceny jsou uvedeny bez DPH):</t>
  </si>
  <si>
    <t>Odvoz odpadu každý týden 52 svozů:</t>
  </si>
  <si>
    <t>Nádoba  110 litrů =  603 kg x 2.78     =   1676.48 Kč bez DPH</t>
  </si>
  <si>
    <t>Nádoba 12O litrů =  646 kg x 2.78     =   1796,64 Kč bez DPH</t>
  </si>
  <si>
    <t>Nádoba 140 litrů =   688 kg x 2,78     =  1915,13 Kč  bez DPH</t>
  </si>
  <si>
    <t>Nádoba 240 litrů = 1292 kg x 2,78     = 3592,44 Kč  bez DPH</t>
  </si>
  <si>
    <t xml:space="preserve">Kontejner 660 litrů=  2584 kg x  2.78    = 7184.04 Kč bez DPH  </t>
  </si>
  <si>
    <t>Kontejner 1100litrů= 4737 kg x 2.78    = 13170,59Kč bez DPH</t>
  </si>
  <si>
    <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>Odvoz odpadu 2x měsíčně  - 26 svozů:</t>
    </r>
  </si>
  <si>
    <t>Nádoba 110 litrů =  301,6 kg x 2.78  = 838,66 bez DPH</t>
  </si>
  <si>
    <t>Nádoba 120 litrů =  323,1 kg x 2,78 = 898,32 bez DPH</t>
  </si>
  <si>
    <t>Nádoba 140 litrů =  344,6 kg x 2,78 =957,99 bez DPH</t>
  </si>
  <si>
    <t>Nádoba 240 litrů =  646,2 kg x 2,78 = 1796,64 bez DPH</t>
  </si>
  <si>
    <t xml:space="preserve">Kontejner 660 litrů = 1292 kg x 2,78 = 3591,76 Kč bez DPH </t>
  </si>
  <si>
    <t>Kontejner 1100 litrů = 2368,9 kg x 2,78 = 6585,72 bez DPH</t>
  </si>
  <si>
    <t>Odvoz odpadu – školy za 43 týdnů v roce 2012 (z 52 týdnů odpočet prázdniny celkem                9 týdnů)</t>
  </si>
  <si>
    <t>Nádoba 110 litrů = 11,59kg x 43 týdnů =498,76kg x 2,78= 1386,56 Kč bez DPH</t>
  </si>
  <si>
    <t xml:space="preserve">Nádoba 120 litrů =  12,4kg  x 43 týdnů =534,44 kg x 2,78 = 1485,72Kč bez DPH </t>
  </si>
  <si>
    <t>Nádoba 140 litrů = 13,2kg  x  43 týdnů =570kg  x  2,78  = 1584,88 Kč bez DPH</t>
  </si>
  <si>
    <t>Nádoba 240 litrů = 24,85kg x 43 týdnů =1068,5 x 2,78 =  2970,56 Kč bez DPH</t>
  </si>
  <si>
    <t xml:space="preserve"> nádoba / 1 svoz    70,60    bez DPH</t>
  </si>
  <si>
    <t xml:space="preserve">nádoba / 1 svoz    154,60 bez  DPH   </t>
  </si>
  <si>
    <t>Za každý svoz je vyhotoven vážní lístek z Radimi a uložený odpad je fakturován odděleně.</t>
  </si>
  <si>
    <t>Svoz bioodpadu se provádí u podnikatelů v rámci svozu bioodpadu u občanů, jelikož náklady za uložení bioodpadu v kompostárně v Radimi jsou nulové a není nutné je oddělovat.</t>
  </si>
  <si>
    <t>-celkový počet km ujetých při svozu v rámci obcí + vzdálenost na skládku komunálního odpadu (kompostárny) do Radimi a zpět</t>
  </si>
  <si>
    <t>d/poplatek za uložení odpadu-kompostárna Radim……………….0 Kč</t>
  </si>
  <si>
    <t>Celkem náklady na kompostárnu:  0 Kč,-Kč</t>
  </si>
  <si>
    <t xml:space="preserve">V roce 2011 byl zahájen v Českém Brodě zkušební svoz bioodpadu. Zkušební provoz byl zahájen 1.8.2011 do 31.12. 2011. </t>
  </si>
  <si>
    <t xml:space="preserve">V roce 2012 již pokračoval svoz bioodpadu vždy v sudý týden v měsíci (1x za 14 dnů) po celý rok, navíc od června do listopadu byl svoz každý týden (6 měsíců). </t>
  </si>
  <si>
    <t>Svoz bioodpadu se provádí do kompostárny Radim vzdálené od Č. Brodu 18 km.</t>
  </si>
  <si>
    <t xml:space="preserve">Pracovníci TS Český Brod při jednotlivých kontrolách podnikatelů a firem (TS je pověřena ke kontrolám městem Č. Brod)  </t>
  </si>
  <si>
    <t>nabízeli jednotlivým podnikatelským subjektům možnost třídění jednotlivých komodit, navíc možnost svážet bioodpad). O tuto nabídku projevilo cca 10 podnikatelských subjektů.</t>
  </si>
  <si>
    <t xml:space="preserve">Zpravidla se provádí vždy v pondělí v týdnu (1x za 14 dnů), v měsíci červen- listopad každý týden zpravidla vždy v pondělí.  </t>
  </si>
  <si>
    <t>Podle rozmístění podnikatelských subjektů ve městě se sváží také dle svozu v týdnu (pondělí, úterý, středa, pátek), tím se nezvyšují náklady na spotřebu PHM.</t>
  </si>
  <si>
    <t>Množství odpadu podnikatelé : (t)</t>
  </si>
  <si>
    <t>Rok 2011</t>
  </si>
  <si>
    <t>Rok 2012</t>
  </si>
  <si>
    <t>Rok 2013</t>
  </si>
  <si>
    <t xml:space="preserve">týden </t>
  </si>
  <si>
    <t>Celkem svoz(t)</t>
  </si>
  <si>
    <t xml:space="preserve">Průměr/týden  </t>
  </si>
  <si>
    <t>Na základě svozů směsného odpadu v roce 2011 byly připraveny podklady pro kalkulaci nákladů pro svoz  směsného odpadu.</t>
  </si>
  <si>
    <t>Dle uzavřených smluv s podnikateli a firmami  činí průměrná hmotnost podnikatelského odpadu</t>
  </si>
  <si>
    <t xml:space="preserve"> na jeden svoz v týdnu 5,0 tun odpadu uložených na skládku komunálního odpadu v Radimi.</t>
  </si>
  <si>
    <t xml:space="preserve">Došlo ke snížení množství uvedeného odpadu o cca 1 tunu oproti roku2010. Odpad se sváží vozidlem TS každé pondělí, </t>
  </si>
  <si>
    <t xml:space="preserve">svoz je dlouhý 72 km , doba nakládky a vykládky je 5.45 hodin. </t>
  </si>
  <si>
    <t>Vývoj cen za odvoz odpadu pro podnikatele v období 2011 -2015</t>
  </si>
  <si>
    <r>
      <t xml:space="preserve">maximální měsíční paušál za využívání kontejnerových míst v  Č. Brodě  na rok </t>
    </r>
    <r>
      <rPr>
        <b/>
        <sz val="10"/>
        <color theme="1"/>
        <rFont val="Calibri"/>
        <family val="2"/>
        <charset val="238"/>
        <scheme val="minor"/>
      </rPr>
      <t xml:space="preserve">2015 </t>
    </r>
    <r>
      <rPr>
        <sz val="10"/>
        <color theme="1"/>
        <rFont val="Calibri"/>
        <family val="2"/>
        <charset val="238"/>
        <scheme val="minor"/>
      </rPr>
      <t>ve výši 50 Kč.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</si>
  <si>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bez DPH</t>
    </r>
    <r>
      <rPr>
        <sz val="10"/>
        <color theme="1"/>
        <rFont val="Calibri"/>
        <family val="2"/>
        <charset val="238"/>
        <scheme val="minor"/>
      </rPr>
      <t xml:space="preserve">
za jednorázové svozy v Č. Brodě  na rok </t>
    </r>
    <r>
      <rPr>
        <b/>
        <sz val="10"/>
        <color theme="1"/>
        <rFont val="Calibri"/>
        <family val="2"/>
        <charset val="238"/>
        <scheme val="minor"/>
      </rPr>
      <t xml:space="preserve">2015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</si>
  <si>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 xml:space="preserve">maximální ceny </t>
    </r>
    <r>
      <rPr>
        <b/>
        <sz val="10"/>
        <color theme="1"/>
        <rFont val="Calibri"/>
        <family val="2"/>
        <charset val="238"/>
        <scheme val="minor"/>
      </rPr>
      <t>bez DPH</t>
    </r>
    <r>
      <rPr>
        <sz val="10"/>
        <color theme="1"/>
        <rFont val="Calibri"/>
        <family val="2"/>
        <charset val="238"/>
        <scheme val="minor"/>
      </rPr>
      <t xml:space="preserve">
za odvoz odpadu v Č. Brodě pro školy na rok </t>
    </r>
    <r>
      <rPr>
        <b/>
        <sz val="10"/>
        <color theme="1"/>
        <rFont val="Calibri"/>
        <family val="2"/>
        <charset val="238"/>
        <scheme val="minor"/>
      </rPr>
      <t xml:space="preserve">2015 </t>
    </r>
    <r>
      <rPr>
        <sz val="10"/>
        <color theme="1"/>
        <rFont val="Calibri"/>
        <family val="2"/>
        <charset val="238"/>
        <scheme val="minor"/>
      </rPr>
      <t>v následující výši</t>
    </r>
  </si>
  <si>
    <r>
      <t xml:space="preserve">maximální ceny </t>
    </r>
    <r>
      <rPr>
        <b/>
        <sz val="10"/>
        <color theme="1"/>
        <rFont val="Calibri"/>
        <family val="2"/>
        <charset val="238"/>
        <scheme val="minor"/>
      </rPr>
      <t xml:space="preserve">bez DPH </t>
    </r>
    <r>
      <rPr>
        <sz val="10"/>
        <color theme="1"/>
        <rFont val="Calibri"/>
        <family val="2"/>
        <charset val="238"/>
        <scheme val="minor"/>
      </rPr>
      <t>za odvoz odpadu v Č. Brodě pro  podnikatele na r</t>
    </r>
    <r>
      <rPr>
        <b/>
        <sz val="10"/>
        <color theme="1"/>
        <rFont val="Calibri"/>
        <family val="2"/>
        <charset val="238"/>
        <scheme val="minor"/>
      </rPr>
      <t>ok 2014</t>
    </r>
    <r>
      <rPr>
        <sz val="10"/>
        <color theme="1"/>
        <rFont val="Calibri"/>
        <family val="2"/>
        <charset val="238"/>
        <scheme val="minor"/>
      </rPr>
      <t xml:space="preserve"> v následující výši </t>
    </r>
  </si>
  <si>
    <r>
      <t>maximální ceny</t>
    </r>
    <r>
      <rPr>
        <b/>
        <sz val="10"/>
        <color theme="1"/>
        <rFont val="Calibri"/>
        <family val="2"/>
        <charset val="238"/>
        <scheme val="minor"/>
      </rPr>
      <t xml:space="preserve"> bez DPH </t>
    </r>
    <r>
      <rPr>
        <sz val="10"/>
        <color theme="1"/>
        <rFont val="Calibri"/>
        <family val="2"/>
        <charset val="238"/>
        <scheme val="minor"/>
      </rPr>
      <t xml:space="preserve">za odvoz odpadu v Č. Brodě pro  podnikatele </t>
    </r>
    <r>
      <rPr>
        <b/>
        <sz val="10"/>
        <color theme="1"/>
        <rFont val="Calibri"/>
        <family val="2"/>
        <charset val="238"/>
        <scheme val="minor"/>
      </rPr>
      <t>na rok 2015</t>
    </r>
    <r>
      <rPr>
        <sz val="10"/>
        <color theme="1"/>
        <rFont val="Calibri"/>
        <family val="2"/>
        <charset val="238"/>
        <scheme val="minor"/>
      </rPr>
      <t xml:space="preserve"> v následující výši </t>
    </r>
  </si>
  <si>
    <r>
      <t xml:space="preserve">Kalkulace nákladů </t>
    </r>
    <r>
      <rPr>
        <b/>
        <u/>
        <sz val="12"/>
        <color rgb="FFFF0000"/>
        <rFont val="Calibri"/>
        <family val="2"/>
        <charset val="238"/>
        <scheme val="minor"/>
      </rPr>
      <t xml:space="preserve">bioodpadu </t>
    </r>
    <r>
      <rPr>
        <b/>
        <u/>
        <sz val="12"/>
        <color theme="1"/>
        <rFont val="Calibri"/>
        <family val="2"/>
        <charset val="238"/>
        <scheme val="minor"/>
      </rPr>
      <t xml:space="preserve"> pro rok 2015  - Podnikatele a firmy</t>
    </r>
  </si>
  <si>
    <t>Obdobně probíhal svoz bioodpadu i v roce 2013</t>
  </si>
  <si>
    <r>
      <t xml:space="preserve">    </t>
    </r>
    <r>
      <rPr>
        <b/>
        <u/>
        <sz val="12"/>
        <color theme="1"/>
        <rFont val="Calibri"/>
        <family val="2"/>
        <charset val="238"/>
        <scheme val="minor"/>
      </rPr>
      <t>Kalkulace směsného odpadu pro rok 2015  - Podnikatele a firmy</t>
    </r>
  </si>
  <si>
    <t xml:space="preserve">Ceník svozu odpadu na rok 2015  v Českém Brodě </t>
  </si>
  <si>
    <r>
      <rPr>
        <sz val="11"/>
        <color theme="1"/>
        <rFont val="Calibri"/>
        <family val="2"/>
        <charset val="238"/>
        <scheme val="minor"/>
      </rPr>
      <t xml:space="preserve">maximální ceny </t>
    </r>
    <r>
      <rPr>
        <b/>
        <sz val="11"/>
        <color theme="1"/>
        <rFont val="Calibri"/>
        <family val="2"/>
        <charset val="238"/>
        <scheme val="minor"/>
      </rPr>
      <t>bez DPH</t>
    </r>
    <r>
      <rPr>
        <sz val="11"/>
        <color theme="1"/>
        <rFont val="Calibri"/>
        <family val="2"/>
        <charset val="238"/>
        <scheme val="minor"/>
      </rPr>
      <t xml:space="preserve"> za odvoz</t>
    </r>
    <r>
      <rPr>
        <b/>
        <sz val="11"/>
        <color theme="1"/>
        <rFont val="Calibri"/>
        <family val="2"/>
        <charset val="238"/>
        <scheme val="minor"/>
      </rPr>
      <t xml:space="preserve"> netříděného</t>
    </r>
    <r>
      <rPr>
        <sz val="11"/>
        <color theme="1"/>
        <rFont val="Calibri"/>
        <family val="2"/>
        <charset val="238"/>
        <scheme val="minor"/>
      </rPr>
      <t xml:space="preserve"> odpadu v Č. Brodě pro  podnikatele na rok </t>
    </r>
    <r>
      <rPr>
        <b/>
        <sz val="11"/>
        <color theme="1"/>
        <rFont val="Calibri"/>
        <family val="2"/>
        <charset val="238"/>
        <scheme val="minor"/>
      </rPr>
      <t xml:space="preserve">2015 </t>
    </r>
    <r>
      <rPr>
        <sz val="11"/>
        <color theme="1"/>
        <rFont val="Calibri"/>
        <family val="2"/>
        <charset val="238"/>
        <scheme val="minor"/>
      </rPr>
      <t xml:space="preserve">v následující výši </t>
    </r>
  </si>
  <si>
    <r>
      <t>maximální ceny</t>
    </r>
    <r>
      <rPr>
        <b/>
        <sz val="11"/>
        <color theme="1"/>
        <rFont val="Calibri"/>
        <family val="2"/>
        <charset val="238"/>
        <scheme val="minor"/>
      </rPr>
      <t xml:space="preserve"> bez DPH </t>
    </r>
    <r>
      <rPr>
        <sz val="11"/>
        <color theme="1"/>
        <rFont val="Calibri"/>
        <family val="2"/>
        <charset val="238"/>
        <scheme val="minor"/>
      </rPr>
      <t>za odvoz</t>
    </r>
    <r>
      <rPr>
        <b/>
        <sz val="11"/>
        <color theme="1"/>
        <rFont val="Calibri"/>
        <family val="2"/>
        <charset val="238"/>
        <scheme val="minor"/>
      </rPr>
      <t xml:space="preserve"> bio </t>
    </r>
    <r>
      <rPr>
        <sz val="11"/>
        <color theme="1"/>
        <rFont val="Calibri"/>
        <family val="2"/>
        <charset val="238"/>
        <scheme val="minor"/>
      </rPr>
      <t xml:space="preserve">odpadu v Č. Brodě pro podnikatele na rok </t>
    </r>
    <r>
      <rPr>
        <b/>
        <sz val="11"/>
        <color theme="1"/>
        <rFont val="Calibri"/>
        <family val="2"/>
        <charset val="238"/>
        <scheme val="minor"/>
      </rPr>
      <t>2015</t>
    </r>
    <r>
      <rPr>
        <sz val="11"/>
        <color theme="1"/>
        <rFont val="Calibri"/>
        <family val="2"/>
        <charset val="238"/>
        <scheme val="minor"/>
      </rPr>
      <t xml:space="preserve"> v následující výši</t>
    </r>
  </si>
  <si>
    <r>
      <t xml:space="preserve">maximální ceny </t>
    </r>
    <r>
      <rPr>
        <b/>
        <sz val="11"/>
        <color theme="1"/>
        <rFont val="Calibri"/>
        <family val="2"/>
        <charset val="238"/>
        <scheme val="minor"/>
      </rPr>
      <t>bez DPH</t>
    </r>
    <r>
      <rPr>
        <sz val="11"/>
        <color theme="1"/>
        <rFont val="Calibri"/>
        <family val="2"/>
        <charset val="238"/>
        <scheme val="minor"/>
      </rPr>
      <t xml:space="preserve">
za odvoz odpadu v Č. Brodě </t>
    </r>
    <r>
      <rPr>
        <b/>
        <sz val="11"/>
        <color theme="1"/>
        <rFont val="Calibri"/>
        <family val="2"/>
        <charset val="238"/>
        <scheme val="minor"/>
      </rPr>
      <t xml:space="preserve">pro školy </t>
    </r>
    <r>
      <rPr>
        <sz val="11"/>
        <color theme="1"/>
        <rFont val="Calibri"/>
        <family val="2"/>
        <charset val="238"/>
        <scheme val="minor"/>
      </rPr>
      <t xml:space="preserve">na rok </t>
    </r>
    <r>
      <rPr>
        <b/>
        <sz val="11"/>
        <color theme="1"/>
        <rFont val="Calibri"/>
        <family val="2"/>
        <charset val="238"/>
        <scheme val="minor"/>
      </rPr>
      <t xml:space="preserve">2015 </t>
    </r>
    <r>
      <rPr>
        <sz val="11"/>
        <color theme="1"/>
        <rFont val="Calibri"/>
        <family val="2"/>
        <charset val="238"/>
        <scheme val="minor"/>
      </rPr>
      <t>v následující výši</t>
    </r>
  </si>
  <si>
    <r>
      <t>maximální ceny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  <r>
      <rPr>
        <sz val="11"/>
        <color theme="1"/>
        <rFont val="Calibri"/>
        <family val="2"/>
        <charset val="238"/>
        <scheme val="minor"/>
      </rPr>
      <t xml:space="preserve">
za </t>
    </r>
    <r>
      <rPr>
        <b/>
        <sz val="11"/>
        <color theme="1"/>
        <rFont val="Calibri"/>
        <family val="2"/>
        <charset val="238"/>
        <scheme val="minor"/>
      </rPr>
      <t>jednorázové svozy bio</t>
    </r>
    <r>
      <rPr>
        <sz val="11"/>
        <color theme="1"/>
        <rFont val="Calibri"/>
        <family val="2"/>
        <charset val="238"/>
        <scheme val="minor"/>
      </rPr>
      <t xml:space="preserve"> v Č. Brodě  na rok </t>
    </r>
    <r>
      <rPr>
        <b/>
        <sz val="11"/>
        <color theme="1"/>
        <rFont val="Calibri"/>
        <family val="2"/>
        <charset val="238"/>
        <scheme val="minor"/>
      </rPr>
      <t xml:space="preserve">2015 </t>
    </r>
    <r>
      <rPr>
        <sz val="11"/>
        <color theme="1"/>
        <rFont val="Calibri"/>
        <family val="2"/>
        <charset val="238"/>
        <scheme val="minor"/>
      </rPr>
      <t>v následující výši</t>
    </r>
  </si>
  <si>
    <r>
      <t>maximální ceny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  <r>
      <rPr>
        <sz val="11"/>
        <color theme="1"/>
        <rFont val="Calibri"/>
        <family val="2"/>
        <charset val="238"/>
        <scheme val="minor"/>
      </rPr>
      <t xml:space="preserve">
za jednorázové svozy v Č. Brodě  na rok </t>
    </r>
    <r>
      <rPr>
        <b/>
        <sz val="11"/>
        <color theme="1"/>
        <rFont val="Calibri"/>
        <family val="2"/>
        <charset val="238"/>
        <scheme val="minor"/>
      </rPr>
      <t xml:space="preserve">2015 </t>
    </r>
    <r>
      <rPr>
        <sz val="11"/>
        <color theme="1"/>
        <rFont val="Calibri"/>
        <family val="2"/>
        <charset val="238"/>
        <scheme val="minor"/>
      </rPr>
      <t>v následující výši</t>
    </r>
  </si>
  <si>
    <r>
      <t>maximální ceny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  <r>
      <rPr>
        <sz val="11"/>
        <color theme="1"/>
        <rFont val="Calibri"/>
        <family val="2"/>
        <charset val="238"/>
        <scheme val="minor"/>
      </rPr>
      <t xml:space="preserve">
za jednorázové svozy separovaného odpadu na rok </t>
    </r>
    <r>
      <rPr>
        <b/>
        <sz val="11"/>
        <color theme="1"/>
        <rFont val="Calibri"/>
        <family val="2"/>
        <charset val="238"/>
        <scheme val="minor"/>
      </rPr>
      <t xml:space="preserve">2015 </t>
    </r>
    <r>
      <rPr>
        <sz val="11"/>
        <color theme="1"/>
        <rFont val="Calibri"/>
        <family val="2"/>
        <charset val="238"/>
        <scheme val="minor"/>
      </rPr>
      <t>v následující výši</t>
    </r>
  </si>
  <si>
    <r>
      <t>maximální měsíční paušál za využívání kontejnerových míst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 Č. Brodě  na r</t>
    </r>
    <r>
      <rPr>
        <b/>
        <sz val="11"/>
        <color theme="1"/>
        <rFont val="Calibri"/>
        <family val="2"/>
        <charset val="238"/>
        <scheme val="minor"/>
      </rPr>
      <t>ok 2015 ve výši 50 Kč bez DPH</t>
    </r>
  </si>
  <si>
    <t>Vývoj svezeného směsného odpadu v letech 2011- 2014</t>
  </si>
  <si>
    <t>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</si>
</sst>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.000"/>
  </numFmts>
  <fonts count="2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92D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4CD466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6" fillId="4" borderId="2" applyNumberFormat="0" applyFont="0" applyAlignment="0" applyProtection="0"/>
  </cellStyleXfs>
  <cellXfs count="19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0" borderId="1" xfId="0" applyFont="1" applyBorder="1"/>
    <xf numFmtId="0" fontId="4" fillId="0" borderId="1" xfId="0" applyFont="1" applyBorder="1"/>
    <xf numFmtId="164" fontId="2" fillId="0" borderId="1" xfId="0" applyNumberFormat="1" applyFont="1" applyBorder="1" applyAlignment="1"/>
    <xf numFmtId="164" fontId="4" fillId="0" borderId="1" xfId="0" applyNumberFormat="1" applyFont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165" fontId="5" fillId="0" borderId="1" xfId="0" applyNumberFormat="1" applyFont="1" applyBorder="1" applyAlignment="1">
      <alignment horizontal="left"/>
    </xf>
    <xf numFmtId="164" fontId="2" fillId="2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Border="1" applyAlignment="1">
      <alignment horizontal="center"/>
    </xf>
    <xf numFmtId="44" fontId="0" fillId="0" borderId="7" xfId="0" applyNumberFormat="1" applyFont="1" applyBorder="1"/>
    <xf numFmtId="0" fontId="0" fillId="0" borderId="8" xfId="0" applyFont="1" applyBorder="1"/>
    <xf numFmtId="164" fontId="7" fillId="2" borderId="0" xfId="1" applyNumberFormat="1" applyFont="1" applyFill="1" applyBorder="1"/>
    <xf numFmtId="0" fontId="7" fillId="3" borderId="9" xfId="1" applyFont="1" applyBorder="1"/>
    <xf numFmtId="164" fontId="7" fillId="3" borderId="10" xfId="1" applyNumberFormat="1" applyFont="1" applyBorder="1"/>
    <xf numFmtId="0" fontId="0" fillId="0" borderId="0" xfId="0" applyFont="1"/>
    <xf numFmtId="2" fontId="8" fillId="2" borderId="0" xfId="0" applyNumberFormat="1" applyFont="1" applyFill="1" applyBorder="1" applyAlignment="1">
      <alignment horizontal="center" wrapText="1"/>
    </xf>
    <xf numFmtId="2" fontId="8" fillId="2" borderId="0" xfId="0" applyNumberFormat="1" applyFont="1" applyFill="1" applyBorder="1"/>
    <xf numFmtId="0" fontId="13" fillId="0" borderId="5" xfId="0" applyFont="1" applyBorder="1" applyAlignment="1">
      <alignment horizontal="left"/>
    </xf>
    <xf numFmtId="2" fontId="13" fillId="0" borderId="7" xfId="0" applyNumberFormat="1" applyFont="1" applyBorder="1"/>
    <xf numFmtId="2" fontId="13" fillId="2" borderId="0" xfId="0" applyNumberFormat="1" applyFont="1" applyFill="1" applyBorder="1"/>
    <xf numFmtId="164" fontId="0" fillId="0" borderId="7" xfId="0" applyNumberFormat="1" applyFont="1" applyBorder="1" applyAlignment="1"/>
    <xf numFmtId="164" fontId="0" fillId="2" borderId="0" xfId="0" applyNumberFormat="1" applyFont="1" applyFill="1" applyBorder="1" applyAlignment="1"/>
    <xf numFmtId="0" fontId="13" fillId="0" borderId="8" xfId="0" applyFont="1" applyBorder="1"/>
    <xf numFmtId="165" fontId="13" fillId="0" borderId="7" xfId="0" applyNumberFormat="1" applyFont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164" fontId="13" fillId="0" borderId="7" xfId="0" applyNumberFormat="1" applyFont="1" applyBorder="1"/>
    <xf numFmtId="164" fontId="0" fillId="0" borderId="7" xfId="0" applyNumberFormat="1" applyFont="1" applyBorder="1"/>
    <xf numFmtId="164" fontId="0" fillId="2" borderId="0" xfId="0" applyNumberFormat="1" applyFont="1" applyFill="1" applyBorder="1"/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top" wrapText="1"/>
    </xf>
    <xf numFmtId="165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/>
    <xf numFmtId="164" fontId="0" fillId="2" borderId="7" xfId="0" applyNumberFormat="1" applyFont="1" applyFill="1" applyBorder="1"/>
    <xf numFmtId="164" fontId="16" fillId="2" borderId="7" xfId="0" applyNumberFormat="1" applyFont="1" applyFill="1" applyBorder="1"/>
    <xf numFmtId="0" fontId="0" fillId="2" borderId="0" xfId="0" applyFont="1" applyFill="1" applyBorder="1"/>
    <xf numFmtId="0" fontId="0" fillId="0" borderId="11" xfId="0" applyFont="1" applyBorder="1"/>
    <xf numFmtId="164" fontId="0" fillId="0" borderId="12" xfId="0" applyNumberFormat="1" applyFont="1" applyBorder="1"/>
    <xf numFmtId="0" fontId="0" fillId="0" borderId="13" xfId="0" applyFont="1" applyBorder="1"/>
    <xf numFmtId="164" fontId="0" fillId="0" borderId="14" xfId="0" applyNumberFormat="1" applyFont="1" applyBorder="1"/>
    <xf numFmtId="164" fontId="13" fillId="0" borderId="8" xfId="0" applyNumberFormat="1" applyFont="1" applyBorder="1"/>
    <xf numFmtId="0" fontId="0" fillId="0" borderId="9" xfId="0" applyFont="1" applyBorder="1"/>
    <xf numFmtId="164" fontId="0" fillId="0" borderId="10" xfId="0" applyNumberFormat="1" applyFont="1" applyBorder="1"/>
    <xf numFmtId="0" fontId="0" fillId="2" borderId="9" xfId="0" applyFont="1" applyFill="1" applyBorder="1"/>
    <xf numFmtId="164" fontId="16" fillId="2" borderId="10" xfId="0" applyNumberFormat="1" applyFont="1" applyFill="1" applyBorder="1"/>
    <xf numFmtId="0" fontId="7" fillId="2" borderId="21" xfId="2" applyFont="1" applyFill="1" applyBorder="1"/>
    <xf numFmtId="44" fontId="7" fillId="2" borderId="22" xfId="2" applyNumberFormat="1" applyFont="1" applyFill="1" applyBorder="1"/>
    <xf numFmtId="164" fontId="0" fillId="2" borderId="7" xfId="0" applyNumberFormat="1" applyFont="1" applyFill="1" applyBorder="1" applyAlignment="1"/>
    <xf numFmtId="164" fontId="7" fillId="2" borderId="22" xfId="2" applyNumberFormat="1" applyFont="1" applyFill="1" applyBorder="1" applyAlignment="1"/>
    <xf numFmtId="164" fontId="7" fillId="2" borderId="22" xfId="2" applyNumberFormat="1" applyFont="1" applyFill="1" applyBorder="1"/>
    <xf numFmtId="0" fontId="16" fillId="2" borderId="23" xfId="2" applyFont="1" applyFill="1" applyBorder="1"/>
    <xf numFmtId="164" fontId="16" fillId="2" borderId="24" xfId="2" applyNumberFormat="1" applyFont="1" applyFill="1" applyBorder="1"/>
    <xf numFmtId="0" fontId="17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0" fontId="10" fillId="0" borderId="0" xfId="0" applyFont="1"/>
    <xf numFmtId="0" fontId="19" fillId="0" borderId="1" xfId="0" applyFont="1" applyBorder="1"/>
    <xf numFmtId="4" fontId="20" fillId="8" borderId="1" xfId="0" applyNumberFormat="1" applyFont="1" applyFill="1" applyBorder="1"/>
    <xf numFmtId="4" fontId="19" fillId="8" borderId="1" xfId="0" applyNumberFormat="1" applyFont="1" applyFill="1" applyBorder="1"/>
    <xf numFmtId="4" fontId="20" fillId="9" borderId="1" xfId="0" applyNumberFormat="1" applyFont="1" applyFill="1" applyBorder="1"/>
    <xf numFmtId="4" fontId="20" fillId="10" borderId="1" xfId="0" applyNumberFormat="1" applyFont="1" applyFill="1" applyBorder="1"/>
    <xf numFmtId="0" fontId="0" fillId="0" borderId="38" xfId="0" applyBorder="1"/>
    <xf numFmtId="0" fontId="0" fillId="0" borderId="26" xfId="0" applyBorder="1"/>
    <xf numFmtId="0" fontId="0" fillId="0" borderId="17" xfId="0" applyBorder="1" applyAlignment="1">
      <alignment horizontal="center"/>
    </xf>
    <xf numFmtId="0" fontId="19" fillId="0" borderId="42" xfId="0" applyFont="1" applyBorder="1"/>
    <xf numFmtId="0" fontId="19" fillId="0" borderId="41" xfId="0" applyFont="1" applyBorder="1"/>
    <xf numFmtId="4" fontId="20" fillId="8" borderId="36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2" fontId="3" fillId="0" borderId="7" xfId="0" applyNumberFormat="1" applyFont="1" applyBorder="1"/>
    <xf numFmtId="2" fontId="5" fillId="0" borderId="7" xfId="0" applyNumberFormat="1" applyFont="1" applyBorder="1"/>
    <xf numFmtId="0" fontId="2" fillId="0" borderId="8" xfId="0" applyFont="1" applyBorder="1"/>
    <xf numFmtId="164" fontId="2" fillId="0" borderId="7" xfId="0" applyNumberFormat="1" applyFont="1" applyBorder="1" applyAlignment="1"/>
    <xf numFmtId="0" fontId="4" fillId="0" borderId="8" xfId="0" applyFont="1" applyBorder="1"/>
    <xf numFmtId="164" fontId="21" fillId="0" borderId="7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 applyAlignment="1">
      <alignment vertical="top" wrapText="1"/>
    </xf>
    <xf numFmtId="165" fontId="5" fillId="0" borderId="7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164" fontId="2" fillId="2" borderId="7" xfId="0" applyNumberFormat="1" applyFont="1" applyFill="1" applyBorder="1"/>
    <xf numFmtId="164" fontId="4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 vertical="top" wrapText="1"/>
    </xf>
    <xf numFmtId="164" fontId="2" fillId="2" borderId="39" xfId="0" applyNumberFormat="1" applyFont="1" applyFill="1" applyBorder="1" applyAlignment="1">
      <alignment vertical="top" wrapText="1"/>
    </xf>
    <xf numFmtId="164" fontId="2" fillId="2" borderId="10" xfId="0" applyNumberFormat="1" applyFont="1" applyFill="1" applyBorder="1" applyAlignment="1">
      <alignment vertical="top" wrapText="1"/>
    </xf>
    <xf numFmtId="2" fontId="2" fillId="0" borderId="36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2" fillId="11" borderId="0" xfId="0" applyFont="1" applyFill="1" applyAlignment="1">
      <alignment vertical="center"/>
    </xf>
    <xf numFmtId="0" fontId="16" fillId="11" borderId="0" xfId="0" applyFont="1" applyFill="1"/>
    <xf numFmtId="0" fontId="19" fillId="12" borderId="17" xfId="0" applyFont="1" applyFill="1" applyBorder="1" applyAlignment="1"/>
    <xf numFmtId="0" fontId="19" fillId="12" borderId="0" xfId="0" applyFont="1" applyFill="1" applyBorder="1" applyAlignment="1"/>
    <xf numFmtId="4" fontId="20" fillId="12" borderId="1" xfId="0" applyNumberFormat="1" applyFont="1" applyFill="1" applyBorder="1"/>
    <xf numFmtId="4" fontId="19" fillId="12" borderId="1" xfId="0" applyNumberFormat="1" applyFont="1" applyFill="1" applyBorder="1"/>
    <xf numFmtId="4" fontId="20" fillId="9" borderId="45" xfId="0" applyNumberFormat="1" applyFont="1" applyFill="1" applyBorder="1"/>
    <xf numFmtId="4" fontId="19" fillId="10" borderId="1" xfId="0" applyNumberFormat="1" applyFont="1" applyFill="1" applyBorder="1"/>
    <xf numFmtId="0" fontId="0" fillId="12" borderId="1" xfId="0" applyFill="1" applyBorder="1"/>
    <xf numFmtId="2" fontId="19" fillId="8" borderId="7" xfId="0" applyNumberFormat="1" applyFont="1" applyFill="1" applyBorder="1"/>
    <xf numFmtId="2" fontId="0" fillId="12" borderId="1" xfId="0" applyNumberFormat="1" applyFill="1" applyBorder="1"/>
    <xf numFmtId="2" fontId="19" fillId="10" borderId="7" xfId="0" applyNumberFormat="1" applyFont="1" applyFill="1" applyBorder="1"/>
    <xf numFmtId="4" fontId="19" fillId="9" borderId="1" xfId="0" applyNumberFormat="1" applyFont="1" applyFill="1" applyBorder="1"/>
    <xf numFmtId="2" fontId="19" fillId="9" borderId="7" xfId="0" applyNumberFormat="1" applyFont="1" applyFill="1" applyBorder="1"/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10" fillId="0" borderId="31" xfId="0" applyFont="1" applyBorder="1" applyAlignment="1"/>
    <xf numFmtId="0" fontId="0" fillId="0" borderId="32" xfId="0" applyBorder="1" applyAlignment="1"/>
    <xf numFmtId="0" fontId="19" fillId="8" borderId="3" xfId="0" applyFont="1" applyFill="1" applyBorder="1" applyAlignment="1"/>
    <xf numFmtId="0" fontId="19" fillId="8" borderId="37" xfId="0" applyFont="1" applyFill="1" applyBorder="1" applyAlignment="1"/>
    <xf numFmtId="0" fontId="19" fillId="9" borderId="5" xfId="0" applyFont="1" applyFill="1" applyBorder="1" applyAlignment="1"/>
    <xf numFmtId="0" fontId="19" fillId="9" borderId="33" xfId="0" applyFont="1" applyFill="1" applyBorder="1" applyAlignment="1"/>
    <xf numFmtId="0" fontId="19" fillId="10" borderId="5" xfId="0" applyFont="1" applyFill="1" applyBorder="1" applyAlignment="1"/>
    <xf numFmtId="0" fontId="19" fillId="10" borderId="33" xfId="0" applyFont="1" applyFill="1" applyBorder="1" applyAlignment="1"/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9" fillId="0" borderId="26" xfId="0" applyFont="1" applyBorder="1" applyAlignment="1">
      <alignment horizontal="center" textRotation="90" wrapText="1"/>
    </xf>
    <xf numFmtId="0" fontId="19" fillId="0" borderId="18" xfId="0" applyFont="1" applyBorder="1" applyAlignment="1">
      <alignment horizontal="center" textRotation="90" wrapText="1"/>
    </xf>
    <xf numFmtId="0" fontId="19" fillId="0" borderId="20" xfId="0" applyFont="1" applyBorder="1" applyAlignment="1">
      <alignment horizontal="center" textRotation="90" wrapText="1"/>
    </xf>
    <xf numFmtId="0" fontId="19" fillId="12" borderId="1" xfId="0" applyFont="1" applyFill="1" applyBorder="1" applyAlignment="1"/>
    <xf numFmtId="0" fontId="19" fillId="8" borderId="5" xfId="0" applyFont="1" applyFill="1" applyBorder="1" applyAlignment="1"/>
    <xf numFmtId="0" fontId="19" fillId="8" borderId="33" xfId="0" applyFont="1" applyFill="1" applyBorder="1" applyAlignment="1"/>
    <xf numFmtId="0" fontId="19" fillId="9" borderId="15" xfId="0" applyFont="1" applyFill="1" applyBorder="1" applyAlignment="1"/>
    <xf numFmtId="0" fontId="19" fillId="9" borderId="44" xfId="0" applyFont="1" applyFill="1" applyBorder="1" applyAlignment="1"/>
    <xf numFmtId="0" fontId="19" fillId="10" borderId="1" xfId="0" applyFont="1" applyFill="1" applyBorder="1" applyAlignment="1"/>
    <xf numFmtId="0" fontId="19" fillId="0" borderId="43" xfId="0" applyFont="1" applyBorder="1" applyAlignment="1">
      <alignment horizontal="center" textRotation="90" wrapText="1"/>
    </xf>
    <xf numFmtId="0" fontId="19" fillId="0" borderId="34" xfId="0" applyFont="1" applyBorder="1" applyAlignment="1">
      <alignment horizontal="center" textRotation="90" wrapText="1"/>
    </xf>
    <xf numFmtId="0" fontId="19" fillId="0" borderId="35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164" fontId="0" fillId="2" borderId="25" xfId="0" applyNumberFormat="1" applyFont="1" applyFill="1" applyBorder="1" applyAlignment="1">
      <alignment horizontal="center" vertical="top" wrapText="1"/>
    </xf>
    <xf numFmtId="164" fontId="0" fillId="2" borderId="26" xfId="0" applyNumberFormat="1" applyFont="1" applyFill="1" applyBorder="1" applyAlignment="1">
      <alignment horizontal="center" vertical="top" wrapText="1"/>
    </xf>
    <xf numFmtId="164" fontId="0" fillId="2" borderId="17" xfId="0" applyNumberFormat="1" applyFont="1" applyFill="1" applyBorder="1" applyAlignment="1">
      <alignment horizontal="center" vertical="top" wrapText="1"/>
    </xf>
    <xf numFmtId="164" fontId="0" fillId="2" borderId="18" xfId="0" applyNumberFormat="1" applyFont="1" applyFill="1" applyBorder="1" applyAlignment="1">
      <alignment horizontal="center" vertical="top" wrapText="1"/>
    </xf>
    <xf numFmtId="164" fontId="0" fillId="2" borderId="29" xfId="0" applyNumberFormat="1" applyFont="1" applyFill="1" applyBorder="1" applyAlignment="1">
      <alignment horizontal="center" vertical="top" wrapText="1"/>
    </xf>
    <xf numFmtId="164" fontId="0" fillId="2" borderId="30" xfId="0" applyNumberFormat="1" applyFont="1" applyFill="1" applyBorder="1" applyAlignment="1">
      <alignment horizontal="center" vertical="top" wrapText="1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65" fontId="13" fillId="2" borderId="5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8" fillId="6" borderId="5" xfId="0" applyNumberFormat="1" applyFont="1" applyFill="1" applyBorder="1" applyAlignment="1">
      <alignment horizontal="center" vertical="top" wrapText="1"/>
    </xf>
    <xf numFmtId="2" fontId="8" fillId="6" borderId="6" xfId="0" applyNumberFormat="1" applyFont="1" applyFill="1" applyBorder="1" applyAlignment="1">
      <alignment horizontal="center" vertical="top" wrapText="1"/>
    </xf>
    <xf numFmtId="0" fontId="0" fillId="5" borderId="5" xfId="0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5" fillId="7" borderId="27" xfId="0" applyFont="1" applyFill="1" applyBorder="1" applyAlignment="1">
      <alignment horizontal="center" vertical="top"/>
    </xf>
    <xf numFmtId="0" fontId="15" fillId="7" borderId="28" xfId="0" applyFont="1" applyFill="1" applyBorder="1" applyAlignment="1">
      <alignment horizontal="center" vertical="top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</cellXfs>
  <cellStyles count="3">
    <cellStyle name="Chybně" xfId="1" builtinId="27"/>
    <cellStyle name="Normální" xfId="0" builtinId="0"/>
    <cellStyle name="Poznámka" xfId="2" builtinId="10"/>
  </cellStyles>
  <dxfs count="0"/>
  <tableStyles count="0" defaultTableStyle="TableStyleMedium9" defaultPivotStyle="PivotStyleLight16"/>
  <colors>
    <mruColors>
      <color rgb="FF4CD4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opLeftCell="A31" workbookViewId="0">
      <selection activeCell="K3" sqref="K3"/>
    </sheetView>
  </sheetViews>
  <sheetFormatPr defaultRowHeight="15" x14ac:dyDescent="0.25"/>
  <cols>
    <col min="1" max="1" width="9.28515625" customWidth="1"/>
    <col min="2" max="2" width="18.7109375" customWidth="1"/>
    <col min="3" max="4" width="27.5703125" customWidth="1"/>
    <col min="5" max="5" width="27.5703125" style="2" customWidth="1"/>
    <col min="6" max="6" width="27.5703125" customWidth="1"/>
  </cols>
  <sheetData>
    <row r="2" spans="1:6" ht="21.75" thickBot="1" x14ac:dyDescent="0.4">
      <c r="A2" s="130" t="s">
        <v>136</v>
      </c>
      <c r="B2" s="130"/>
      <c r="C2" s="130"/>
      <c r="D2" s="130"/>
      <c r="E2" s="130"/>
      <c r="F2" s="130"/>
    </row>
    <row r="3" spans="1:6" s="3" customFormat="1" ht="60" customHeight="1" x14ac:dyDescent="0.2">
      <c r="A3" s="131" t="s">
        <v>24</v>
      </c>
      <c r="B3" s="132"/>
      <c r="C3" s="87" t="s">
        <v>25</v>
      </c>
      <c r="D3" s="87" t="s">
        <v>26</v>
      </c>
      <c r="E3" s="104" t="s">
        <v>140</v>
      </c>
      <c r="F3" s="105" t="s">
        <v>141</v>
      </c>
    </row>
    <row r="4" spans="1:6" s="3" customFormat="1" ht="12.75" x14ac:dyDescent="0.2">
      <c r="A4" s="124" t="s">
        <v>7</v>
      </c>
      <c r="B4" s="125"/>
      <c r="C4" s="4" t="s">
        <v>7</v>
      </c>
      <c r="D4" s="4" t="s">
        <v>7</v>
      </c>
      <c r="E4" s="10" t="s">
        <v>7</v>
      </c>
      <c r="F4" s="88" t="s">
        <v>7</v>
      </c>
    </row>
    <row r="5" spans="1:6" s="3" customFormat="1" ht="12.75" x14ac:dyDescent="0.2">
      <c r="A5" s="120" t="s">
        <v>1</v>
      </c>
      <c r="B5" s="121"/>
      <c r="C5" s="5" t="s">
        <v>1</v>
      </c>
      <c r="D5" s="5" t="s">
        <v>1</v>
      </c>
      <c r="E5" s="11" t="s">
        <v>36</v>
      </c>
      <c r="F5" s="89" t="s">
        <v>36</v>
      </c>
    </row>
    <row r="6" spans="1:6" s="3" customFormat="1" ht="12.75" x14ac:dyDescent="0.2">
      <c r="A6" s="90" t="s">
        <v>0</v>
      </c>
      <c r="B6" s="6">
        <v>1995</v>
      </c>
      <c r="C6" s="6">
        <v>1676.48</v>
      </c>
      <c r="D6" s="6">
        <v>1676.48</v>
      </c>
      <c r="E6" s="6">
        <v>1676.48</v>
      </c>
      <c r="F6" s="91">
        <v>1676.48</v>
      </c>
    </row>
    <row r="7" spans="1:6" s="3" customFormat="1" ht="12.75" x14ac:dyDescent="0.2">
      <c r="A7" s="90" t="s">
        <v>3</v>
      </c>
      <c r="B7" s="6">
        <v>2138</v>
      </c>
      <c r="C7" s="6">
        <v>1796.64</v>
      </c>
      <c r="D7" s="6">
        <v>1796.64</v>
      </c>
      <c r="E7" s="6">
        <v>1796.64</v>
      </c>
      <c r="F7" s="91">
        <v>1796.64</v>
      </c>
    </row>
    <row r="8" spans="1:6" s="3" customFormat="1" ht="12.75" x14ac:dyDescent="0.2">
      <c r="A8" s="90" t="s">
        <v>4</v>
      </c>
      <c r="B8" s="6">
        <v>2279</v>
      </c>
      <c r="C8" s="6">
        <v>1915.13</v>
      </c>
      <c r="D8" s="6">
        <v>1915.13</v>
      </c>
      <c r="E8" s="6">
        <v>1915.13</v>
      </c>
      <c r="F8" s="91">
        <v>1915.13</v>
      </c>
    </row>
    <row r="9" spans="1:6" s="3" customFormat="1" ht="12.75" x14ac:dyDescent="0.2">
      <c r="A9" s="90" t="s">
        <v>5</v>
      </c>
      <c r="B9" s="6">
        <v>4275</v>
      </c>
      <c r="C9" s="6">
        <v>3592.44</v>
      </c>
      <c r="D9" s="6">
        <v>3592.44</v>
      </c>
      <c r="E9" s="6">
        <v>3592.44</v>
      </c>
      <c r="F9" s="91">
        <v>3592.44</v>
      </c>
    </row>
    <row r="10" spans="1:6" s="3" customFormat="1" ht="12.75" x14ac:dyDescent="0.2">
      <c r="A10" s="90" t="s">
        <v>2</v>
      </c>
      <c r="B10" s="6">
        <v>8549</v>
      </c>
      <c r="C10" s="6">
        <v>7184.04</v>
      </c>
      <c r="D10" s="6">
        <v>7184.04</v>
      </c>
      <c r="E10" s="6">
        <v>7184.04</v>
      </c>
      <c r="F10" s="91">
        <v>7184.04</v>
      </c>
    </row>
    <row r="11" spans="1:6" s="3" customFormat="1" ht="12.75" x14ac:dyDescent="0.2">
      <c r="A11" s="90" t="s">
        <v>6</v>
      </c>
      <c r="B11" s="6">
        <v>15673</v>
      </c>
      <c r="C11" s="6">
        <v>13170.59</v>
      </c>
      <c r="D11" s="6">
        <v>13170.59</v>
      </c>
      <c r="E11" s="6">
        <v>13170.59</v>
      </c>
      <c r="F11" s="91">
        <v>13170.59</v>
      </c>
    </row>
    <row r="12" spans="1:6" s="3" customFormat="1" ht="12.75" x14ac:dyDescent="0.2">
      <c r="A12" s="92" t="s">
        <v>8</v>
      </c>
      <c r="B12" s="7"/>
      <c r="C12" s="7" t="s">
        <v>8</v>
      </c>
      <c r="D12" s="7" t="s">
        <v>8</v>
      </c>
      <c r="E12" s="12" t="s">
        <v>37</v>
      </c>
      <c r="F12" s="93" t="str">
        <f t="shared" ref="F12:F28" si="0">E12</f>
        <v>b) 26 svozů</v>
      </c>
    </row>
    <row r="13" spans="1:6" s="3" customFormat="1" ht="12.75" x14ac:dyDescent="0.2">
      <c r="A13" s="90" t="s">
        <v>9</v>
      </c>
      <c r="B13" s="8">
        <v>998</v>
      </c>
      <c r="C13" s="8">
        <v>838.66</v>
      </c>
      <c r="D13" s="8">
        <v>838.66</v>
      </c>
      <c r="E13" s="8">
        <v>838.66</v>
      </c>
      <c r="F13" s="94">
        <v>838.66</v>
      </c>
    </row>
    <row r="14" spans="1:6" s="3" customFormat="1" ht="12.75" x14ac:dyDescent="0.2">
      <c r="A14" s="90" t="s">
        <v>10</v>
      </c>
      <c r="B14" s="8">
        <v>1069</v>
      </c>
      <c r="C14" s="8">
        <v>898.32</v>
      </c>
      <c r="D14" s="8">
        <v>898.32</v>
      </c>
      <c r="E14" s="8">
        <v>898.32</v>
      </c>
      <c r="F14" s="94">
        <v>898.32</v>
      </c>
    </row>
    <row r="15" spans="1:6" s="3" customFormat="1" ht="12.75" x14ac:dyDescent="0.2">
      <c r="A15" s="90" t="s">
        <v>11</v>
      </c>
      <c r="B15" s="8">
        <v>1140</v>
      </c>
      <c r="C15" s="8">
        <v>957.99</v>
      </c>
      <c r="D15" s="8">
        <v>957.99</v>
      </c>
      <c r="E15" s="8">
        <v>957.99</v>
      </c>
      <c r="F15" s="94">
        <v>957.99</v>
      </c>
    </row>
    <row r="16" spans="1:6" s="3" customFormat="1" ht="12.75" x14ac:dyDescent="0.2">
      <c r="A16" s="90" t="s">
        <v>12</v>
      </c>
      <c r="B16" s="8">
        <v>2138</v>
      </c>
      <c r="C16" s="8">
        <v>1796.64</v>
      </c>
      <c r="D16" s="8">
        <v>1796.64</v>
      </c>
      <c r="E16" s="8">
        <v>1796.64</v>
      </c>
      <c r="F16" s="94">
        <v>1796.64</v>
      </c>
    </row>
    <row r="17" spans="1:6" s="3" customFormat="1" ht="12.75" x14ac:dyDescent="0.2">
      <c r="A17" s="90" t="s">
        <v>14</v>
      </c>
      <c r="B17" s="8"/>
      <c r="C17" s="8">
        <v>3591.76</v>
      </c>
      <c r="D17" s="8">
        <v>3591.76</v>
      </c>
      <c r="E17" s="8">
        <v>3591.76</v>
      </c>
      <c r="F17" s="94">
        <v>3591.76</v>
      </c>
    </row>
    <row r="18" spans="1:6" s="3" customFormat="1" ht="12.75" x14ac:dyDescent="0.2">
      <c r="A18" s="90" t="s">
        <v>13</v>
      </c>
      <c r="B18" s="8">
        <v>7837</v>
      </c>
      <c r="C18" s="8">
        <v>6585.72</v>
      </c>
      <c r="D18" s="8">
        <v>6585.72</v>
      </c>
      <c r="E18" s="8">
        <v>6585.72</v>
      </c>
      <c r="F18" s="94">
        <v>6585.72</v>
      </c>
    </row>
    <row r="19" spans="1:6" s="3" customFormat="1" ht="12.75" x14ac:dyDescent="0.2">
      <c r="A19" s="90"/>
      <c r="B19" s="8"/>
      <c r="C19" s="8"/>
      <c r="D19" s="8"/>
      <c r="E19" s="8"/>
      <c r="F19" s="94">
        <f t="shared" si="0"/>
        <v>0</v>
      </c>
    </row>
    <row r="20" spans="1:6" s="3" customFormat="1" ht="58.9" customHeight="1" x14ac:dyDescent="0.2">
      <c r="A20" s="126" t="s">
        <v>27</v>
      </c>
      <c r="B20" s="127"/>
      <c r="C20" s="86" t="s">
        <v>28</v>
      </c>
      <c r="D20" s="86" t="s">
        <v>29</v>
      </c>
      <c r="E20" s="86" t="s">
        <v>38</v>
      </c>
      <c r="F20" s="95" t="s">
        <v>139</v>
      </c>
    </row>
    <row r="21" spans="1:6" s="3" customFormat="1" ht="12.75" x14ac:dyDescent="0.2">
      <c r="A21" s="120" t="s">
        <v>15</v>
      </c>
      <c r="B21" s="121"/>
      <c r="C21" s="7" t="s">
        <v>15</v>
      </c>
      <c r="D21" s="7" t="s">
        <v>15</v>
      </c>
      <c r="E21" s="12" t="s">
        <v>15</v>
      </c>
      <c r="F21" s="96" t="s">
        <v>15</v>
      </c>
    </row>
    <row r="22" spans="1:6" s="3" customFormat="1" ht="12.75" x14ac:dyDescent="0.2">
      <c r="A22" s="90" t="s">
        <v>9</v>
      </c>
      <c r="B22" s="8">
        <v>1650</v>
      </c>
      <c r="C22" s="8">
        <v>1386.56</v>
      </c>
      <c r="D22" s="8">
        <v>1386.56</v>
      </c>
      <c r="E22" s="8">
        <v>1386.56</v>
      </c>
      <c r="F22" s="94">
        <v>1386.56</v>
      </c>
    </row>
    <row r="23" spans="1:6" s="3" customFormat="1" ht="12.75" x14ac:dyDescent="0.2">
      <c r="A23" s="90" t="s">
        <v>10</v>
      </c>
      <c r="B23" s="8">
        <v>1768</v>
      </c>
      <c r="C23" s="8">
        <v>1485.72</v>
      </c>
      <c r="D23" s="8">
        <v>1485.72</v>
      </c>
      <c r="E23" s="8">
        <v>1485.72</v>
      </c>
      <c r="F23" s="94">
        <v>1485.72</v>
      </c>
    </row>
    <row r="24" spans="1:6" s="3" customFormat="1" ht="12.75" x14ac:dyDescent="0.2">
      <c r="A24" s="90" t="s">
        <v>11</v>
      </c>
      <c r="B24" s="8">
        <v>1886</v>
      </c>
      <c r="C24" s="8">
        <v>1584.88</v>
      </c>
      <c r="D24" s="8">
        <v>1584.88</v>
      </c>
      <c r="E24" s="8">
        <v>1584.88</v>
      </c>
      <c r="F24" s="94">
        <v>1584.88</v>
      </c>
    </row>
    <row r="25" spans="1:6" s="3" customFormat="1" ht="12.75" x14ac:dyDescent="0.2">
      <c r="A25" s="90" t="s">
        <v>12</v>
      </c>
      <c r="B25" s="8">
        <v>3535</v>
      </c>
      <c r="C25" s="8">
        <v>2970.56</v>
      </c>
      <c r="D25" s="8">
        <v>2970.56</v>
      </c>
      <c r="E25" s="8">
        <v>2970.56</v>
      </c>
      <c r="F25" s="94">
        <v>2970.56</v>
      </c>
    </row>
    <row r="26" spans="1:6" s="3" customFormat="1" ht="12.75" x14ac:dyDescent="0.2">
      <c r="A26" s="90"/>
      <c r="B26" s="8"/>
      <c r="C26" s="8"/>
      <c r="D26" s="8"/>
      <c r="E26" s="8"/>
      <c r="F26" s="94"/>
    </row>
    <row r="27" spans="1:6" s="3" customFormat="1" ht="50.45" customHeight="1" x14ac:dyDescent="0.2">
      <c r="A27" s="126" t="s">
        <v>30</v>
      </c>
      <c r="B27" s="127"/>
      <c r="C27" s="86" t="s">
        <v>31</v>
      </c>
      <c r="D27" s="86" t="s">
        <v>32</v>
      </c>
      <c r="E27" s="86" t="s">
        <v>39</v>
      </c>
      <c r="F27" s="95" t="s">
        <v>138</v>
      </c>
    </row>
    <row r="28" spans="1:6" s="3" customFormat="1" ht="12.75" x14ac:dyDescent="0.2">
      <c r="A28" s="120" t="s">
        <v>16</v>
      </c>
      <c r="B28" s="121"/>
      <c r="C28" s="7" t="s">
        <v>16</v>
      </c>
      <c r="D28" s="7" t="s">
        <v>16</v>
      </c>
      <c r="E28" s="7" t="s">
        <v>16</v>
      </c>
      <c r="F28" s="93" t="str">
        <f t="shared" si="0"/>
        <v>a, netříděný odpad</v>
      </c>
    </row>
    <row r="29" spans="1:6" s="3" customFormat="1" ht="12.75" x14ac:dyDescent="0.2">
      <c r="A29" s="90" t="s">
        <v>9</v>
      </c>
      <c r="B29" s="8">
        <v>84</v>
      </c>
      <c r="C29" s="8">
        <v>70.599999999999994</v>
      </c>
      <c r="D29" s="8">
        <v>37</v>
      </c>
      <c r="E29" s="8">
        <v>37</v>
      </c>
      <c r="F29" s="94">
        <v>37</v>
      </c>
    </row>
    <row r="30" spans="1:6" s="3" customFormat="1" ht="12.75" x14ac:dyDescent="0.2">
      <c r="A30" s="90" t="s">
        <v>10</v>
      </c>
      <c r="B30" s="8"/>
      <c r="C30" s="8"/>
      <c r="D30" s="8">
        <v>39</v>
      </c>
      <c r="E30" s="8">
        <v>39</v>
      </c>
      <c r="F30" s="94">
        <v>39</v>
      </c>
    </row>
    <row r="31" spans="1:6" s="3" customFormat="1" ht="12.75" x14ac:dyDescent="0.2">
      <c r="A31" s="90" t="s">
        <v>12</v>
      </c>
      <c r="B31" s="8">
        <v>184</v>
      </c>
      <c r="C31" s="8">
        <v>154.6</v>
      </c>
      <c r="D31" s="8">
        <v>78</v>
      </c>
      <c r="E31" s="8">
        <v>78</v>
      </c>
      <c r="F31" s="94">
        <v>78</v>
      </c>
    </row>
    <row r="32" spans="1:6" s="3" customFormat="1" ht="12.75" x14ac:dyDescent="0.2">
      <c r="A32" s="90" t="s">
        <v>14</v>
      </c>
      <c r="B32" s="8"/>
      <c r="C32" s="8"/>
      <c r="D32" s="8">
        <v>156</v>
      </c>
      <c r="E32" s="8">
        <v>156</v>
      </c>
      <c r="F32" s="94">
        <v>156</v>
      </c>
    </row>
    <row r="33" spans="1:6" s="3" customFormat="1" ht="12.75" x14ac:dyDescent="0.2">
      <c r="A33" s="90" t="s">
        <v>13</v>
      </c>
      <c r="B33" s="8"/>
      <c r="C33" s="8"/>
      <c r="D33" s="8">
        <v>288</v>
      </c>
      <c r="E33" s="8">
        <v>288</v>
      </c>
      <c r="F33" s="94">
        <v>288</v>
      </c>
    </row>
    <row r="34" spans="1:6" s="3" customFormat="1" ht="25.5" x14ac:dyDescent="0.2">
      <c r="A34" s="128" t="s">
        <v>17</v>
      </c>
      <c r="B34" s="129"/>
      <c r="C34" s="9" t="s">
        <v>18</v>
      </c>
      <c r="D34" s="9" t="s">
        <v>18</v>
      </c>
      <c r="E34" s="17" t="s">
        <v>18</v>
      </c>
      <c r="F34" s="97" t="s">
        <v>18</v>
      </c>
    </row>
    <row r="35" spans="1:6" s="3" customFormat="1" ht="12.75" x14ac:dyDescent="0.2">
      <c r="A35" s="90" t="s">
        <v>10</v>
      </c>
      <c r="B35" s="8">
        <v>16</v>
      </c>
      <c r="C35" s="8">
        <v>16</v>
      </c>
      <c r="D35" s="8">
        <v>15</v>
      </c>
      <c r="E35" s="13">
        <v>13</v>
      </c>
      <c r="F35" s="98">
        <v>13</v>
      </c>
    </row>
    <row r="36" spans="1:6" s="3" customFormat="1" ht="12.75" x14ac:dyDescent="0.2">
      <c r="A36" s="90" t="s">
        <v>12</v>
      </c>
      <c r="B36" s="8">
        <v>33</v>
      </c>
      <c r="C36" s="8">
        <v>33</v>
      </c>
      <c r="D36" s="8">
        <v>29</v>
      </c>
      <c r="E36" s="13">
        <v>25</v>
      </c>
      <c r="F36" s="98">
        <v>25</v>
      </c>
    </row>
    <row r="37" spans="1:6" s="3" customFormat="1" ht="12.75" x14ac:dyDescent="0.2">
      <c r="A37" s="90" t="s">
        <v>13</v>
      </c>
      <c r="B37" s="8">
        <v>151</v>
      </c>
      <c r="C37" s="8">
        <v>151</v>
      </c>
      <c r="D37" s="8">
        <v>121</v>
      </c>
      <c r="E37" s="13">
        <v>105</v>
      </c>
      <c r="F37" s="98">
        <v>105</v>
      </c>
    </row>
    <row r="38" spans="1:6" s="3" customFormat="1" ht="12.75" x14ac:dyDescent="0.2">
      <c r="A38" s="90" t="s">
        <v>19</v>
      </c>
      <c r="B38" s="8"/>
      <c r="C38" s="8">
        <v>14.17</v>
      </c>
      <c r="D38" s="8">
        <v>15</v>
      </c>
      <c r="E38" s="13">
        <v>14</v>
      </c>
      <c r="F38" s="98">
        <v>14</v>
      </c>
    </row>
    <row r="39" spans="1:6" s="3" customFormat="1" ht="12.75" x14ac:dyDescent="0.2">
      <c r="A39" s="120" t="s">
        <v>20</v>
      </c>
      <c r="B39" s="121"/>
      <c r="C39" s="7" t="s">
        <v>20</v>
      </c>
      <c r="D39" s="7" t="s">
        <v>21</v>
      </c>
      <c r="E39" s="18" t="s">
        <v>21</v>
      </c>
      <c r="F39" s="99" t="s">
        <v>21</v>
      </c>
    </row>
    <row r="40" spans="1:6" s="3" customFormat="1" ht="12.75" x14ac:dyDescent="0.2">
      <c r="A40" s="90" t="s">
        <v>10</v>
      </c>
      <c r="B40" s="8">
        <v>16</v>
      </c>
      <c r="C40" s="8">
        <v>15</v>
      </c>
      <c r="D40" s="8">
        <v>18</v>
      </c>
      <c r="E40" s="13">
        <v>12</v>
      </c>
      <c r="F40" s="98">
        <v>12</v>
      </c>
    </row>
    <row r="41" spans="1:6" s="3" customFormat="1" ht="12.75" x14ac:dyDescent="0.2">
      <c r="A41" s="90" t="s">
        <v>12</v>
      </c>
      <c r="B41" s="8">
        <v>33</v>
      </c>
      <c r="C41" s="8">
        <v>30</v>
      </c>
      <c r="D41" s="8">
        <v>37</v>
      </c>
      <c r="E41" s="13">
        <v>24</v>
      </c>
      <c r="F41" s="98">
        <v>24</v>
      </c>
    </row>
    <row r="42" spans="1:6" s="3" customFormat="1" ht="12.75" x14ac:dyDescent="0.2">
      <c r="A42" s="90" t="s">
        <v>22</v>
      </c>
      <c r="B42" s="8">
        <v>151</v>
      </c>
      <c r="C42" s="8">
        <v>139</v>
      </c>
      <c r="D42" s="8">
        <v>127</v>
      </c>
      <c r="E42" s="13">
        <v>96</v>
      </c>
      <c r="F42" s="98">
        <v>96</v>
      </c>
    </row>
    <row r="43" spans="1:6" s="3" customFormat="1" ht="12.75" x14ac:dyDescent="0.2">
      <c r="A43" s="90" t="s">
        <v>19</v>
      </c>
      <c r="B43" s="8"/>
      <c r="C43" s="8">
        <v>12.5</v>
      </c>
      <c r="D43" s="8">
        <v>18</v>
      </c>
      <c r="E43" s="13">
        <v>17</v>
      </c>
      <c r="F43" s="98">
        <v>17</v>
      </c>
    </row>
    <row r="44" spans="1:6" s="3" customFormat="1" ht="12.75" x14ac:dyDescent="0.2">
      <c r="A44" s="124"/>
      <c r="B44" s="125"/>
      <c r="C44" s="7" t="s">
        <v>23</v>
      </c>
      <c r="D44" s="7" t="s">
        <v>23</v>
      </c>
      <c r="E44" s="19"/>
      <c r="F44" s="100"/>
    </row>
    <row r="45" spans="1:6" s="3" customFormat="1" ht="12.75" x14ac:dyDescent="0.2">
      <c r="A45" s="90" t="s">
        <v>22</v>
      </c>
      <c r="B45" s="8"/>
      <c r="C45" s="8">
        <v>196.67</v>
      </c>
      <c r="D45" s="8">
        <v>127</v>
      </c>
      <c r="E45" s="13">
        <v>127</v>
      </c>
      <c r="F45" s="98">
        <v>127</v>
      </c>
    </row>
    <row r="46" spans="1:6" s="3" customFormat="1" ht="12.75" x14ac:dyDescent="0.2">
      <c r="A46" s="90" t="s">
        <v>12</v>
      </c>
      <c r="B46" s="8"/>
      <c r="C46" s="8">
        <v>55</v>
      </c>
      <c r="D46" s="8">
        <v>55</v>
      </c>
      <c r="E46" s="13">
        <v>55</v>
      </c>
      <c r="F46" s="98">
        <v>55</v>
      </c>
    </row>
    <row r="47" spans="1:6" s="3" customFormat="1" ht="51.6" customHeight="1" thickBot="1" x14ac:dyDescent="0.25">
      <c r="A47" s="122" t="s">
        <v>33</v>
      </c>
      <c r="B47" s="123"/>
      <c r="C47" s="101" t="s">
        <v>34</v>
      </c>
      <c r="D47" s="101" t="s">
        <v>35</v>
      </c>
      <c r="E47" s="102" t="s">
        <v>40</v>
      </c>
      <c r="F47" s="103" t="s">
        <v>137</v>
      </c>
    </row>
    <row r="48" spans="1:6" x14ac:dyDescent="0.25">
      <c r="B48" s="1"/>
      <c r="C48" s="1"/>
      <c r="D48" s="1"/>
    </row>
    <row r="49" spans="2:8" x14ac:dyDescent="0.25">
      <c r="B49" s="1"/>
      <c r="C49" s="1"/>
      <c r="D49" s="1"/>
    </row>
    <row r="50" spans="2:8" x14ac:dyDescent="0.25">
      <c r="C50" s="3"/>
      <c r="D50" s="3"/>
      <c r="F50" s="3"/>
      <c r="G50" s="3"/>
      <c r="H50" s="3"/>
    </row>
    <row r="51" spans="2:8" x14ac:dyDescent="0.25">
      <c r="B51" s="1"/>
      <c r="C51" s="1"/>
      <c r="D51" s="1"/>
    </row>
    <row r="52" spans="2:8" x14ac:dyDescent="0.25">
      <c r="B52" s="1"/>
      <c r="C52" s="1"/>
      <c r="D52" s="1"/>
    </row>
    <row r="53" spans="2:8" x14ac:dyDescent="0.25">
      <c r="B53" s="1"/>
      <c r="C53" s="1"/>
      <c r="D53" s="1"/>
    </row>
    <row r="54" spans="2:8" x14ac:dyDescent="0.25">
      <c r="B54" s="1"/>
      <c r="C54" s="1"/>
      <c r="D54" s="1"/>
    </row>
    <row r="55" spans="2:8" x14ac:dyDescent="0.25">
      <c r="B55" s="1"/>
      <c r="C55" s="1"/>
      <c r="D55" s="1"/>
    </row>
    <row r="56" spans="2:8" x14ac:dyDescent="0.25">
      <c r="B56" s="1"/>
      <c r="C56" s="1"/>
      <c r="D56" s="1"/>
    </row>
    <row r="57" spans="2:8" x14ac:dyDescent="0.25">
      <c r="B57" s="1"/>
      <c r="C57" s="1"/>
      <c r="D57" s="1"/>
    </row>
    <row r="58" spans="2:8" x14ac:dyDescent="0.25">
      <c r="B58" s="1"/>
      <c r="C58" s="1"/>
      <c r="D58" s="1"/>
    </row>
    <row r="59" spans="2:8" x14ac:dyDescent="0.25">
      <c r="B59" s="1"/>
      <c r="C59" s="1"/>
      <c r="D59" s="1"/>
    </row>
    <row r="60" spans="2:8" x14ac:dyDescent="0.25">
      <c r="B60" s="1"/>
      <c r="C60" s="1"/>
      <c r="D60" s="1"/>
    </row>
    <row r="61" spans="2:8" x14ac:dyDescent="0.25">
      <c r="B61" s="1"/>
      <c r="C61" s="1"/>
      <c r="D61" s="1"/>
    </row>
    <row r="62" spans="2:8" x14ac:dyDescent="0.25">
      <c r="B62" s="1"/>
      <c r="C62" s="1"/>
      <c r="D62" s="1"/>
    </row>
    <row r="63" spans="2:8" x14ac:dyDescent="0.25">
      <c r="B63" s="1"/>
      <c r="C63" s="1"/>
      <c r="D63" s="1"/>
    </row>
  </sheetData>
  <mergeCells count="12">
    <mergeCell ref="A2:F2"/>
    <mergeCell ref="A3:B3"/>
    <mergeCell ref="A4:B4"/>
    <mergeCell ref="A5:B5"/>
    <mergeCell ref="A20:B20"/>
    <mergeCell ref="A39:B39"/>
    <mergeCell ref="A47:B47"/>
    <mergeCell ref="A44:B44"/>
    <mergeCell ref="A21:B21"/>
    <mergeCell ref="A27:B27"/>
    <mergeCell ref="A28:B28"/>
    <mergeCell ref="A34:B3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1" workbookViewId="0">
      <selection activeCell="L5" sqref="L5"/>
    </sheetView>
  </sheetViews>
  <sheetFormatPr defaultRowHeight="15" x14ac:dyDescent="0.25"/>
  <sheetData>
    <row r="1" spans="1:8" ht="15.75" x14ac:dyDescent="0.25">
      <c r="A1" s="16" t="s">
        <v>142</v>
      </c>
      <c r="B1" s="72"/>
      <c r="C1" s="72"/>
      <c r="D1" s="72"/>
      <c r="E1" s="72"/>
      <c r="F1" s="72"/>
      <c r="G1" s="72"/>
    </row>
    <row r="2" spans="1:8" ht="15.75" x14ac:dyDescent="0.25">
      <c r="A2" s="14"/>
    </row>
    <row r="3" spans="1:8" ht="15.75" x14ac:dyDescent="0.25">
      <c r="A3" s="15" t="s">
        <v>117</v>
      </c>
    </row>
    <row r="4" spans="1:8" ht="15.75" x14ac:dyDescent="0.25">
      <c r="A4" s="15" t="s">
        <v>118</v>
      </c>
    </row>
    <row r="5" spans="1:8" x14ac:dyDescent="0.25">
      <c r="A5" t="s">
        <v>143</v>
      </c>
    </row>
    <row r="6" spans="1:8" ht="15.75" x14ac:dyDescent="0.25">
      <c r="A6" s="106" t="s">
        <v>119</v>
      </c>
      <c r="B6" s="107"/>
      <c r="C6" s="107"/>
      <c r="D6" s="107"/>
      <c r="E6" s="107"/>
      <c r="F6" s="107"/>
      <c r="G6" s="107"/>
      <c r="H6" s="107"/>
    </row>
    <row r="7" spans="1:8" ht="15.75" x14ac:dyDescent="0.25">
      <c r="A7" s="15" t="s">
        <v>120</v>
      </c>
    </row>
    <row r="8" spans="1:8" ht="15.75" x14ac:dyDescent="0.25">
      <c r="A8" s="15" t="s">
        <v>121</v>
      </c>
    </row>
    <row r="9" spans="1:8" ht="15.75" x14ac:dyDescent="0.25">
      <c r="A9" s="15" t="s">
        <v>113</v>
      </c>
    </row>
    <row r="10" spans="1:8" ht="15.75" x14ac:dyDescent="0.25">
      <c r="A10" s="15" t="s">
        <v>122</v>
      </c>
    </row>
    <row r="11" spans="1:8" ht="15.75" x14ac:dyDescent="0.25">
      <c r="A11" s="15" t="s">
        <v>123</v>
      </c>
    </row>
    <row r="12" spans="1:8" ht="15.75" x14ac:dyDescent="0.25">
      <c r="A12" s="15"/>
    </row>
    <row r="13" spans="1:8" ht="15.75" x14ac:dyDescent="0.25">
      <c r="A13" s="15"/>
    </row>
    <row r="14" spans="1:8" ht="15.75" x14ac:dyDescent="0.25">
      <c r="A14" s="15" t="s">
        <v>78</v>
      </c>
    </row>
    <row r="15" spans="1:8" ht="15.75" x14ac:dyDescent="0.25">
      <c r="A15" s="15" t="s">
        <v>79</v>
      </c>
    </row>
    <row r="16" spans="1:8" ht="15.75" x14ac:dyDescent="0.25">
      <c r="A16" s="15" t="s">
        <v>114</v>
      </c>
    </row>
    <row r="17" spans="1:1" ht="15.75" x14ac:dyDescent="0.25">
      <c r="A17" s="15" t="s">
        <v>81</v>
      </c>
    </row>
    <row r="18" spans="1:1" ht="15.75" x14ac:dyDescent="0.25">
      <c r="A18" s="14" t="s">
        <v>82</v>
      </c>
    </row>
    <row r="19" spans="1:1" ht="15.75" x14ac:dyDescent="0.25">
      <c r="A19" s="15" t="s">
        <v>115</v>
      </c>
    </row>
    <row r="20" spans="1:1" ht="15.75" x14ac:dyDescent="0.25">
      <c r="A20" s="14" t="s">
        <v>116</v>
      </c>
    </row>
    <row r="21" spans="1:1" ht="15.75" x14ac:dyDescent="0.25">
      <c r="A21" s="14" t="s">
        <v>87</v>
      </c>
    </row>
    <row r="22" spans="1:1" ht="15.75" x14ac:dyDescent="0.25">
      <c r="A22" s="14" t="s">
        <v>41</v>
      </c>
    </row>
    <row r="23" spans="1:1" ht="15.75" x14ac:dyDescent="0.25">
      <c r="A23" s="15" t="s">
        <v>42</v>
      </c>
    </row>
    <row r="24" spans="1:1" ht="15.75" x14ac:dyDescent="0.25">
      <c r="A24" s="14" t="s">
        <v>43</v>
      </c>
    </row>
    <row r="25" spans="1:1" ht="15.75" x14ac:dyDescent="0.25">
      <c r="A25" s="14"/>
    </row>
    <row r="26" spans="1:1" ht="15.75" x14ac:dyDescent="0.25">
      <c r="A26" s="14"/>
    </row>
    <row r="27" spans="1:1" ht="15.75" x14ac:dyDescent="0.25">
      <c r="A27" s="14"/>
    </row>
    <row r="28" spans="1:1" ht="15.75" x14ac:dyDescent="0.25">
      <c r="A28" s="16" t="s">
        <v>44</v>
      </c>
    </row>
    <row r="29" spans="1:1" ht="15.75" x14ac:dyDescent="0.25">
      <c r="A29" s="14"/>
    </row>
    <row r="30" spans="1:1" ht="15.75" x14ac:dyDescent="0.25">
      <c r="A30" s="15" t="s">
        <v>45</v>
      </c>
    </row>
    <row r="31" spans="1:1" ht="15.75" x14ac:dyDescent="0.25">
      <c r="A31" s="15" t="s">
        <v>46</v>
      </c>
    </row>
    <row r="32" spans="1:1" ht="15.75" x14ac:dyDescent="0.25">
      <c r="A32" s="15" t="s">
        <v>47</v>
      </c>
    </row>
    <row r="33" spans="1:1" ht="15.75" x14ac:dyDescent="0.25">
      <c r="A33" s="15" t="s">
        <v>48</v>
      </c>
    </row>
    <row r="34" spans="1:1" ht="15.75" x14ac:dyDescent="0.25">
      <c r="A34" s="15" t="s">
        <v>49</v>
      </c>
    </row>
    <row r="35" spans="1:1" ht="15.75" x14ac:dyDescent="0.25">
      <c r="A35" s="15" t="s">
        <v>50</v>
      </c>
    </row>
    <row r="36" spans="1:1" ht="15.75" x14ac:dyDescent="0.25">
      <c r="A36" s="15" t="s">
        <v>51</v>
      </c>
    </row>
    <row r="37" spans="1:1" ht="15.75" x14ac:dyDescent="0.25">
      <c r="A37" s="15"/>
    </row>
    <row r="38" spans="1:1" ht="15.75" x14ac:dyDescent="0.25">
      <c r="A38" s="16" t="s">
        <v>52</v>
      </c>
    </row>
    <row r="39" spans="1:1" ht="15.75" x14ac:dyDescent="0.25">
      <c r="A39" s="14"/>
    </row>
    <row r="40" spans="1:1" ht="15.75" x14ac:dyDescent="0.25">
      <c r="A40" s="15" t="s">
        <v>53</v>
      </c>
    </row>
    <row r="41" spans="1:1" ht="15.75" x14ac:dyDescent="0.25">
      <c r="A41" s="15" t="s">
        <v>54</v>
      </c>
    </row>
    <row r="42" spans="1:1" ht="15.75" x14ac:dyDescent="0.25">
      <c r="A42" s="15" t="s">
        <v>55</v>
      </c>
    </row>
    <row r="43" spans="1:1" ht="15.75" x14ac:dyDescent="0.25">
      <c r="A43" s="15" t="s">
        <v>56</v>
      </c>
    </row>
    <row r="44" spans="1:1" ht="15.75" x14ac:dyDescent="0.25">
      <c r="A44" s="15" t="s">
        <v>57</v>
      </c>
    </row>
    <row r="45" spans="1:1" ht="15.75" x14ac:dyDescent="0.25">
      <c r="A45" s="16" t="s">
        <v>58</v>
      </c>
    </row>
    <row r="46" spans="1:1" ht="15.75" x14ac:dyDescent="0.25">
      <c r="A46" s="15" t="s">
        <v>59</v>
      </c>
    </row>
    <row r="47" spans="1:1" ht="15.75" x14ac:dyDescent="0.25">
      <c r="A47" s="15" t="s">
        <v>60</v>
      </c>
    </row>
    <row r="48" spans="1:1" ht="15.75" x14ac:dyDescent="0.25">
      <c r="A48" s="15" t="s">
        <v>61</v>
      </c>
    </row>
    <row r="49" spans="1:1" ht="15.75" x14ac:dyDescent="0.25">
      <c r="A49" s="15" t="s">
        <v>62</v>
      </c>
    </row>
    <row r="50" spans="1:1" ht="15.75" x14ac:dyDescent="0.25">
      <c r="A50" s="1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opLeftCell="A40" workbookViewId="0">
      <selection activeCell="AJ59" sqref="AJ59"/>
    </sheetView>
  </sheetViews>
  <sheetFormatPr defaultRowHeight="15" x14ac:dyDescent="0.25"/>
  <cols>
    <col min="1" max="1" width="7.28515625" customWidth="1"/>
    <col min="2" max="2" width="0.85546875" customWidth="1"/>
    <col min="3" max="7" width="4" customWidth="1"/>
    <col min="8" max="8" width="5.140625" customWidth="1"/>
    <col min="9" max="9" width="4.85546875" customWidth="1"/>
    <col min="10" max="12" width="4" customWidth="1"/>
    <col min="13" max="14" width="4.7109375" customWidth="1"/>
    <col min="15" max="22" width="4" customWidth="1"/>
    <col min="23" max="23" width="4.7109375" customWidth="1"/>
    <col min="24" max="28" width="4" customWidth="1"/>
    <col min="29" max="29" width="6.7109375" customWidth="1"/>
    <col min="30" max="30" width="6" customWidth="1"/>
    <col min="31" max="31" width="5.7109375" customWidth="1"/>
  </cols>
  <sheetData>
    <row r="1" spans="1:7" ht="15.75" x14ac:dyDescent="0.25">
      <c r="A1" s="71" t="s">
        <v>144</v>
      </c>
      <c r="B1" s="72"/>
      <c r="C1" s="72"/>
      <c r="D1" s="72"/>
      <c r="E1" s="72"/>
      <c r="F1" s="72"/>
      <c r="G1" s="72"/>
    </row>
    <row r="2" spans="1:7" ht="15.75" x14ac:dyDescent="0.25">
      <c r="A2" s="71"/>
      <c r="B2" s="72"/>
      <c r="C2" s="72"/>
      <c r="D2" s="72"/>
      <c r="E2" s="72"/>
      <c r="F2" s="72"/>
      <c r="G2" s="72"/>
    </row>
    <row r="3" spans="1:7" ht="15.75" x14ac:dyDescent="0.25">
      <c r="A3" s="15" t="s">
        <v>131</v>
      </c>
    </row>
    <row r="4" spans="1:7" ht="15.75" x14ac:dyDescent="0.25">
      <c r="A4" s="15" t="s">
        <v>132</v>
      </c>
    </row>
    <row r="5" spans="1:7" ht="15.75" x14ac:dyDescent="0.25">
      <c r="A5" s="15" t="s">
        <v>133</v>
      </c>
    </row>
    <row r="6" spans="1:7" ht="15.75" x14ac:dyDescent="0.25">
      <c r="A6" s="15" t="s">
        <v>134</v>
      </c>
    </row>
    <row r="7" spans="1:7" ht="15.75" x14ac:dyDescent="0.25">
      <c r="A7" s="15" t="s">
        <v>135</v>
      </c>
    </row>
    <row r="8" spans="1:7" ht="15.75" x14ac:dyDescent="0.25">
      <c r="A8" s="15" t="s">
        <v>112</v>
      </c>
    </row>
    <row r="9" spans="1:7" ht="15.75" x14ac:dyDescent="0.25">
      <c r="A9" s="15"/>
    </row>
    <row r="10" spans="1:7" ht="15.75" x14ac:dyDescent="0.25">
      <c r="A10" s="15" t="s">
        <v>78</v>
      </c>
    </row>
    <row r="11" spans="1:7" ht="15.75" x14ac:dyDescent="0.25">
      <c r="A11" s="15" t="s">
        <v>79</v>
      </c>
    </row>
    <row r="12" spans="1:7" ht="15.75" x14ac:dyDescent="0.25">
      <c r="A12" s="15" t="s">
        <v>80</v>
      </c>
    </row>
    <row r="13" spans="1:7" ht="15.75" x14ac:dyDescent="0.25">
      <c r="A13" s="15" t="s">
        <v>81</v>
      </c>
    </row>
    <row r="14" spans="1:7" ht="15.75" x14ac:dyDescent="0.25">
      <c r="A14" s="14" t="s">
        <v>82</v>
      </c>
    </row>
    <row r="15" spans="1:7" ht="15.75" x14ac:dyDescent="0.25">
      <c r="A15" s="15" t="s">
        <v>83</v>
      </c>
    </row>
    <row r="16" spans="1:7" ht="15.75" x14ac:dyDescent="0.25">
      <c r="A16" s="15" t="s">
        <v>84</v>
      </c>
    </row>
    <row r="17" spans="1:1" ht="15.75" x14ac:dyDescent="0.25">
      <c r="A17" s="15" t="s">
        <v>85</v>
      </c>
    </row>
    <row r="18" spans="1:1" ht="15.75" x14ac:dyDescent="0.25">
      <c r="A18" s="14" t="s">
        <v>86</v>
      </c>
    </row>
    <row r="19" spans="1:1" ht="15.75" x14ac:dyDescent="0.25">
      <c r="A19" s="14" t="s">
        <v>87</v>
      </c>
    </row>
    <row r="20" spans="1:1" ht="15.75" x14ac:dyDescent="0.25">
      <c r="A20" s="14" t="s">
        <v>88</v>
      </c>
    </row>
    <row r="21" spans="1:1" ht="15.75" x14ac:dyDescent="0.25">
      <c r="A21" s="15" t="s">
        <v>42</v>
      </c>
    </row>
    <row r="22" spans="1:1" ht="15.75" x14ac:dyDescent="0.25">
      <c r="A22" s="14" t="s">
        <v>89</v>
      </c>
    </row>
    <row r="23" spans="1:1" ht="15.75" x14ac:dyDescent="0.25">
      <c r="A23" s="14"/>
    </row>
    <row r="33" spans="1:1" ht="15.75" x14ac:dyDescent="0.25">
      <c r="A33" s="16" t="s">
        <v>90</v>
      </c>
    </row>
    <row r="34" spans="1:1" ht="15.75" x14ac:dyDescent="0.25">
      <c r="A34" s="14"/>
    </row>
    <row r="35" spans="1:1" ht="15.75" x14ac:dyDescent="0.25">
      <c r="A35" s="16" t="s">
        <v>91</v>
      </c>
    </row>
    <row r="36" spans="1:1" ht="15.75" x14ac:dyDescent="0.25">
      <c r="A36" s="15" t="s">
        <v>92</v>
      </c>
    </row>
    <row r="37" spans="1:1" ht="15.75" x14ac:dyDescent="0.25">
      <c r="A37" s="15" t="s">
        <v>93</v>
      </c>
    </row>
    <row r="38" spans="1:1" ht="15.75" x14ac:dyDescent="0.25">
      <c r="A38" s="15" t="s">
        <v>94</v>
      </c>
    </row>
    <row r="39" spans="1:1" ht="15.75" x14ac:dyDescent="0.25">
      <c r="A39" s="15" t="s">
        <v>95</v>
      </c>
    </row>
    <row r="40" spans="1:1" ht="15.75" x14ac:dyDescent="0.25">
      <c r="A40" s="15" t="s">
        <v>96</v>
      </c>
    </row>
    <row r="41" spans="1:1" ht="15.75" x14ac:dyDescent="0.25">
      <c r="A41" s="15" t="s">
        <v>97</v>
      </c>
    </row>
    <row r="42" spans="1:1" ht="15.75" x14ac:dyDescent="0.25">
      <c r="A42" s="15"/>
    </row>
    <row r="43" spans="1:1" ht="15.75" x14ac:dyDescent="0.25">
      <c r="A43" s="15" t="s">
        <v>98</v>
      </c>
    </row>
    <row r="44" spans="1:1" ht="15.75" x14ac:dyDescent="0.25">
      <c r="A44" s="15" t="s">
        <v>99</v>
      </c>
    </row>
    <row r="45" spans="1:1" ht="15.75" x14ac:dyDescent="0.25">
      <c r="A45" s="15" t="s">
        <v>100</v>
      </c>
    </row>
    <row r="46" spans="1:1" ht="15.75" x14ac:dyDescent="0.25">
      <c r="A46" s="15" t="s">
        <v>101</v>
      </c>
    </row>
    <row r="47" spans="1:1" ht="15.75" x14ac:dyDescent="0.25">
      <c r="A47" s="15" t="s">
        <v>102</v>
      </c>
    </row>
    <row r="48" spans="1:1" ht="15.75" x14ac:dyDescent="0.25">
      <c r="A48" s="15" t="s">
        <v>103</v>
      </c>
    </row>
    <row r="49" spans="1:31" ht="15.75" x14ac:dyDescent="0.25">
      <c r="A49" s="15" t="s">
        <v>104</v>
      </c>
    </row>
    <row r="50" spans="1:31" ht="15.75" x14ac:dyDescent="0.25">
      <c r="A50" s="15"/>
    </row>
    <row r="51" spans="1:31" ht="15.75" x14ac:dyDescent="0.25">
      <c r="A51" s="16" t="s">
        <v>105</v>
      </c>
    </row>
    <row r="52" spans="1:31" ht="15.75" x14ac:dyDescent="0.25">
      <c r="A52" s="14"/>
    </row>
    <row r="53" spans="1:31" ht="15.75" x14ac:dyDescent="0.25">
      <c r="A53" s="15" t="s">
        <v>106</v>
      </c>
    </row>
    <row r="54" spans="1:31" ht="15.75" x14ac:dyDescent="0.25">
      <c r="A54" s="15" t="s">
        <v>107</v>
      </c>
    </row>
    <row r="55" spans="1:31" ht="15.75" x14ac:dyDescent="0.25">
      <c r="A55" s="15" t="s">
        <v>108</v>
      </c>
    </row>
    <row r="56" spans="1:31" ht="15.75" x14ac:dyDescent="0.25">
      <c r="A56" s="15" t="s">
        <v>109</v>
      </c>
    </row>
    <row r="57" spans="1:31" ht="15.75" x14ac:dyDescent="0.25">
      <c r="A57" s="16" t="s">
        <v>58</v>
      </c>
    </row>
    <row r="58" spans="1:31" ht="15.75" x14ac:dyDescent="0.25">
      <c r="A58" s="15" t="s">
        <v>110</v>
      </c>
    </row>
    <row r="59" spans="1:31" ht="15.75" x14ac:dyDescent="0.25">
      <c r="A59" s="15" t="s">
        <v>111</v>
      </c>
    </row>
    <row r="60" spans="1:31" ht="15" customHeight="1" x14ac:dyDescent="0.25"/>
    <row r="63" spans="1:31" x14ac:dyDescent="0.25">
      <c r="J63" s="73" t="s">
        <v>153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31" ht="15.75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spans="1:31" ht="16.5" thickBot="1" x14ac:dyDescent="0.3">
      <c r="A65" s="133" t="s">
        <v>124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</row>
    <row r="66" spans="1:31" ht="16.5" thickBot="1" x14ac:dyDescent="0.3">
      <c r="A66" s="141" t="s">
        <v>128</v>
      </c>
      <c r="B66" s="142"/>
      <c r="C66" s="83">
        <v>1</v>
      </c>
      <c r="D66" s="84">
        <v>2</v>
      </c>
      <c r="E66" s="84">
        <v>3</v>
      </c>
      <c r="F66" s="84">
        <v>4</v>
      </c>
      <c r="G66" s="84">
        <v>5</v>
      </c>
      <c r="H66" s="84">
        <v>6</v>
      </c>
      <c r="I66" s="84">
        <v>7</v>
      </c>
      <c r="J66" s="84">
        <v>8</v>
      </c>
      <c r="K66" s="84">
        <v>9</v>
      </c>
      <c r="L66" s="84">
        <v>10</v>
      </c>
      <c r="M66" s="84">
        <v>11</v>
      </c>
      <c r="N66" s="84">
        <v>12</v>
      </c>
      <c r="O66" s="84">
        <v>13</v>
      </c>
      <c r="P66" s="84">
        <v>14</v>
      </c>
      <c r="Q66" s="84">
        <v>15</v>
      </c>
      <c r="R66" s="84">
        <v>16</v>
      </c>
      <c r="S66" s="84">
        <v>17</v>
      </c>
      <c r="T66" s="84">
        <v>18</v>
      </c>
      <c r="U66" s="84">
        <v>19</v>
      </c>
      <c r="V66" s="84">
        <v>20</v>
      </c>
      <c r="W66" s="84">
        <v>21</v>
      </c>
      <c r="X66" s="84">
        <v>22</v>
      </c>
      <c r="Y66" s="84">
        <v>23</v>
      </c>
      <c r="Z66" s="84">
        <v>24</v>
      </c>
      <c r="AA66" s="84">
        <v>25</v>
      </c>
      <c r="AB66" s="84">
        <v>26</v>
      </c>
      <c r="AC66" s="80"/>
      <c r="AD66" s="81"/>
    </row>
    <row r="67" spans="1:31" ht="15" customHeight="1" x14ac:dyDescent="0.25">
      <c r="A67" s="135" t="s">
        <v>125</v>
      </c>
      <c r="B67" s="136"/>
      <c r="C67" s="85">
        <v>4.9000000000000004</v>
      </c>
      <c r="D67" s="85">
        <v>5.3</v>
      </c>
      <c r="E67" s="85">
        <v>5.3</v>
      </c>
      <c r="F67" s="85">
        <v>4.4000000000000004</v>
      </c>
      <c r="G67" s="85">
        <v>4.5999999999999996</v>
      </c>
      <c r="H67" s="85">
        <v>5.7</v>
      </c>
      <c r="I67" s="85">
        <v>4.8</v>
      </c>
      <c r="J67" s="85">
        <v>4.3</v>
      </c>
      <c r="K67" s="85">
        <v>5.4</v>
      </c>
      <c r="L67" s="85">
        <v>5.8</v>
      </c>
      <c r="M67" s="85">
        <v>5.7</v>
      </c>
      <c r="N67" s="85">
        <v>5.5</v>
      </c>
      <c r="O67" s="85">
        <v>5.5</v>
      </c>
      <c r="P67" s="85">
        <v>6</v>
      </c>
      <c r="Q67" s="85">
        <v>5</v>
      </c>
      <c r="R67" s="85">
        <v>5.8</v>
      </c>
      <c r="S67" s="85">
        <v>5.7</v>
      </c>
      <c r="T67" s="85">
        <v>5.2</v>
      </c>
      <c r="U67" s="85">
        <v>4.8</v>
      </c>
      <c r="V67" s="85">
        <v>5.7</v>
      </c>
      <c r="W67" s="85">
        <v>5.0999999999999996</v>
      </c>
      <c r="X67" s="85">
        <v>5.3</v>
      </c>
      <c r="Y67" s="85">
        <v>4.9000000000000004</v>
      </c>
      <c r="Z67" s="85">
        <v>5.3</v>
      </c>
      <c r="AA67" s="85">
        <v>6.4</v>
      </c>
      <c r="AB67" s="85">
        <v>5.3</v>
      </c>
      <c r="AC67" s="152" t="s">
        <v>129</v>
      </c>
      <c r="AD67" s="143" t="s">
        <v>130</v>
      </c>
    </row>
    <row r="68" spans="1:31" x14ac:dyDescent="0.25">
      <c r="A68" s="137" t="s">
        <v>126</v>
      </c>
      <c r="B68" s="138"/>
      <c r="C68" s="78">
        <v>4.5</v>
      </c>
      <c r="D68" s="78">
        <v>4.4000000000000004</v>
      </c>
      <c r="E68" s="78">
        <v>5.2</v>
      </c>
      <c r="F68" s="78">
        <v>4.34</v>
      </c>
      <c r="G68" s="78">
        <v>4.54</v>
      </c>
      <c r="H68" s="78">
        <v>4.34</v>
      </c>
      <c r="I68" s="78">
        <v>3.98</v>
      </c>
      <c r="J68" s="78">
        <v>4.79</v>
      </c>
      <c r="K68" s="78">
        <v>4.46</v>
      </c>
      <c r="L68" s="78">
        <v>4.26</v>
      </c>
      <c r="M68" s="78">
        <v>4.8600000000000003</v>
      </c>
      <c r="N68" s="78">
        <v>10</v>
      </c>
      <c r="O68" s="78">
        <v>7.74</v>
      </c>
      <c r="P68" s="78">
        <v>5.26</v>
      </c>
      <c r="Q68" s="78">
        <v>5.3</v>
      </c>
      <c r="R68" s="78">
        <v>4.2</v>
      </c>
      <c r="S68" s="78">
        <v>5.96</v>
      </c>
      <c r="T68" s="78">
        <v>5.2</v>
      </c>
      <c r="U68" s="78">
        <v>5.55</v>
      </c>
      <c r="V68" s="78">
        <v>3.76</v>
      </c>
      <c r="W68" s="78">
        <v>4.3600000000000003</v>
      </c>
      <c r="X68" s="78">
        <v>4.8</v>
      </c>
      <c r="Y68" s="78">
        <v>4.8600000000000003</v>
      </c>
      <c r="Z68" s="78">
        <v>5.0999999999999996</v>
      </c>
      <c r="AA68" s="78">
        <v>5.2</v>
      </c>
      <c r="AB68" s="78">
        <v>5</v>
      </c>
      <c r="AC68" s="153"/>
      <c r="AD68" s="144"/>
    </row>
    <row r="69" spans="1:31" x14ac:dyDescent="0.25">
      <c r="A69" s="139" t="s">
        <v>127</v>
      </c>
      <c r="B69" s="140"/>
      <c r="C69" s="79">
        <v>5.28</v>
      </c>
      <c r="D69" s="79">
        <v>4.9000000000000004</v>
      </c>
      <c r="E69" s="79">
        <v>4.28</v>
      </c>
      <c r="F69" s="79">
        <v>4.7</v>
      </c>
      <c r="G69" s="79">
        <v>4.5999999999999996</v>
      </c>
      <c r="H69" s="79">
        <v>4.8</v>
      </c>
      <c r="I69" s="79">
        <v>4.12</v>
      </c>
      <c r="J69" s="79">
        <v>4.5</v>
      </c>
      <c r="K69" s="79">
        <v>4.16</v>
      </c>
      <c r="L69" s="79">
        <v>4.4000000000000004</v>
      </c>
      <c r="M69" s="79">
        <v>4.6100000000000003</v>
      </c>
      <c r="N69" s="79">
        <v>4.7</v>
      </c>
      <c r="O69" s="79">
        <v>3.66</v>
      </c>
      <c r="P69" s="79">
        <v>4.8</v>
      </c>
      <c r="Q69" s="79">
        <v>4.72</v>
      </c>
      <c r="R69" s="79">
        <v>4.7</v>
      </c>
      <c r="S69" s="79">
        <v>5.42</v>
      </c>
      <c r="T69" s="79">
        <v>4.9000000000000004</v>
      </c>
      <c r="U69" s="79">
        <v>4.58</v>
      </c>
      <c r="V69" s="79">
        <v>4.5999999999999996</v>
      </c>
      <c r="W69" s="79">
        <v>4.9800000000000004</v>
      </c>
      <c r="X69" s="79">
        <v>4.5</v>
      </c>
      <c r="Y69" s="79">
        <v>4.7</v>
      </c>
      <c r="Z69" s="79">
        <v>4.5999999999999996</v>
      </c>
      <c r="AA69" s="79">
        <v>5.56</v>
      </c>
      <c r="AB69" s="79">
        <v>4.9000000000000004</v>
      </c>
      <c r="AC69" s="153"/>
      <c r="AD69" s="144"/>
    </row>
    <row r="70" spans="1:31" x14ac:dyDescent="0.25">
      <c r="A70" s="108" t="s">
        <v>154</v>
      </c>
      <c r="B70" s="109"/>
      <c r="C70" s="110">
        <v>4.0199999999999996</v>
      </c>
      <c r="D70" s="110">
        <v>4.75</v>
      </c>
      <c r="E70" s="110">
        <v>3.98</v>
      </c>
      <c r="F70" s="110">
        <v>4.6500000000000004</v>
      </c>
      <c r="G70" s="110">
        <v>4.32</v>
      </c>
      <c r="H70" s="110">
        <v>4.5999999999999996</v>
      </c>
      <c r="I70" s="110">
        <v>4.12</v>
      </c>
      <c r="J70" s="110">
        <v>4.5</v>
      </c>
      <c r="K70" s="110">
        <v>4.82</v>
      </c>
      <c r="L70" s="110">
        <v>4.75</v>
      </c>
      <c r="M70" s="110">
        <v>3.86</v>
      </c>
      <c r="N70" s="110">
        <v>4.45</v>
      </c>
      <c r="O70" s="110">
        <v>4.53</v>
      </c>
      <c r="P70" s="110">
        <v>4.45</v>
      </c>
      <c r="Q70" s="110">
        <v>4.28</v>
      </c>
      <c r="R70" s="110">
        <v>4.3600000000000003</v>
      </c>
      <c r="S70" s="110">
        <v>4.7</v>
      </c>
      <c r="T70" s="110">
        <v>4.5999999999999996</v>
      </c>
      <c r="U70" s="110">
        <v>4.0199999999999996</v>
      </c>
      <c r="V70" s="110">
        <v>4.5999999999999996</v>
      </c>
      <c r="W70" s="110">
        <v>4.62</v>
      </c>
      <c r="X70" s="110">
        <v>4.55</v>
      </c>
      <c r="Y70" s="110">
        <v>4.5599999999999996</v>
      </c>
      <c r="Z70" s="110">
        <v>4.4000000000000004</v>
      </c>
      <c r="AA70" s="110">
        <v>4.8600000000000003</v>
      </c>
      <c r="AB70" s="79">
        <v>4.3</v>
      </c>
      <c r="AC70" s="153"/>
      <c r="AD70" s="144"/>
    </row>
    <row r="71" spans="1:31" x14ac:dyDescent="0.25">
      <c r="A71" s="82" t="s">
        <v>128</v>
      </c>
      <c r="B71" s="20"/>
      <c r="C71" s="75">
        <v>27</v>
      </c>
      <c r="D71" s="75">
        <v>28</v>
      </c>
      <c r="E71" s="75">
        <v>29</v>
      </c>
      <c r="F71" s="75">
        <v>30</v>
      </c>
      <c r="G71" s="75">
        <v>31</v>
      </c>
      <c r="H71" s="75">
        <v>32</v>
      </c>
      <c r="I71" s="75">
        <v>33</v>
      </c>
      <c r="J71" s="75">
        <v>34</v>
      </c>
      <c r="K71" s="75">
        <v>35</v>
      </c>
      <c r="L71" s="75">
        <v>36</v>
      </c>
      <c r="M71" s="75">
        <v>37</v>
      </c>
      <c r="N71" s="75">
        <v>38</v>
      </c>
      <c r="O71" s="75">
        <v>39</v>
      </c>
      <c r="P71" s="75">
        <v>40</v>
      </c>
      <c r="Q71" s="75">
        <v>41</v>
      </c>
      <c r="R71" s="75">
        <v>42</v>
      </c>
      <c r="S71" s="75">
        <v>43</v>
      </c>
      <c r="T71" s="75">
        <v>44</v>
      </c>
      <c r="U71" s="75">
        <v>45</v>
      </c>
      <c r="V71" s="75">
        <v>46</v>
      </c>
      <c r="W71" s="75">
        <v>47</v>
      </c>
      <c r="X71" s="75">
        <v>48</v>
      </c>
      <c r="Y71" s="75">
        <v>49</v>
      </c>
      <c r="Z71" s="75">
        <v>50</v>
      </c>
      <c r="AA71" s="75">
        <v>51</v>
      </c>
      <c r="AB71" s="75">
        <v>52</v>
      </c>
      <c r="AC71" s="154"/>
      <c r="AD71" s="145"/>
    </row>
    <row r="72" spans="1:31" x14ac:dyDescent="0.25">
      <c r="A72" s="147" t="s">
        <v>125</v>
      </c>
      <c r="B72" s="148"/>
      <c r="C72" s="76">
        <v>4.9000000000000004</v>
      </c>
      <c r="D72" s="76">
        <v>5.6</v>
      </c>
      <c r="E72" s="76">
        <v>5.0999999999999996</v>
      </c>
      <c r="F72" s="76">
        <v>5.6</v>
      </c>
      <c r="G72" s="76">
        <v>5.7</v>
      </c>
      <c r="H72" s="76">
        <v>10.199999999999999</v>
      </c>
      <c r="I72" s="76">
        <v>10.6</v>
      </c>
      <c r="J72" s="76">
        <v>4.9000000000000004</v>
      </c>
      <c r="K72" s="76">
        <v>9.6999999999999993</v>
      </c>
      <c r="L72" s="76">
        <v>5</v>
      </c>
      <c r="M72" s="76">
        <v>14.6</v>
      </c>
      <c r="N72" s="76">
        <v>4.7</v>
      </c>
      <c r="O72" s="76">
        <v>9.5</v>
      </c>
      <c r="P72" s="76">
        <v>4.4000000000000004</v>
      </c>
      <c r="Q72" s="76">
        <v>2.9</v>
      </c>
      <c r="R72" s="76">
        <v>4.8</v>
      </c>
      <c r="S72" s="76">
        <v>8.5</v>
      </c>
      <c r="T72" s="76">
        <v>5.8</v>
      </c>
      <c r="U72" s="76">
        <v>9.9</v>
      </c>
      <c r="V72" s="76">
        <v>4.8</v>
      </c>
      <c r="W72" s="76">
        <v>10.3</v>
      </c>
      <c r="X72" s="76">
        <v>4.8</v>
      </c>
      <c r="Y72" s="76">
        <v>9.6</v>
      </c>
      <c r="Z72" s="76">
        <v>4.3</v>
      </c>
      <c r="AA72" s="76">
        <v>9.6999999999999993</v>
      </c>
      <c r="AB72" s="76">
        <v>4.3</v>
      </c>
      <c r="AC72" s="77">
        <f>C67+D67+E67+F67+G67+H67+I67+J67+K67+L67+M67+N67+O67+P67+Q67+R67+S67+T67+U67+V67+W67+X67+Y67+Z67+AA67+AB67+C72+D72+E72+F72+G72+H72+I72+J72+K72+L72+M72+N72+O72+P72+Q72+R72+S72+T72+U72+V72+W72+X72+Y72+Z72+AA72+AB72</f>
        <v>317.89999999999998</v>
      </c>
      <c r="AD72" s="115">
        <f>AC72/52</f>
        <v>6.1134615384615376</v>
      </c>
    </row>
    <row r="73" spans="1:31" x14ac:dyDescent="0.25">
      <c r="A73" s="149" t="s">
        <v>126</v>
      </c>
      <c r="B73" s="150"/>
      <c r="C73" s="112">
        <v>4.68</v>
      </c>
      <c r="D73" s="112">
        <v>4.9000000000000004</v>
      </c>
      <c r="E73" s="112">
        <v>5.56</v>
      </c>
      <c r="F73" s="112">
        <v>4.9000000000000004</v>
      </c>
      <c r="G73" s="112">
        <v>5.64</v>
      </c>
      <c r="H73" s="112">
        <v>4.8</v>
      </c>
      <c r="I73" s="112">
        <v>4.4000000000000004</v>
      </c>
      <c r="J73" s="112">
        <v>4.7</v>
      </c>
      <c r="K73" s="112">
        <v>5.7</v>
      </c>
      <c r="L73" s="112">
        <v>5.0999999999999996</v>
      </c>
      <c r="M73" s="112">
        <v>5.0999999999999996</v>
      </c>
      <c r="N73" s="112">
        <v>4.9800000000000004</v>
      </c>
      <c r="O73" s="112">
        <v>5</v>
      </c>
      <c r="P73" s="112">
        <v>5.6</v>
      </c>
      <c r="Q73" s="112">
        <v>5.3</v>
      </c>
      <c r="R73" s="112">
        <v>5.48</v>
      </c>
      <c r="S73" s="112">
        <v>5.4</v>
      </c>
      <c r="T73" s="112">
        <v>5.1100000000000003</v>
      </c>
      <c r="U73" s="112">
        <v>5.3</v>
      </c>
      <c r="V73" s="112">
        <v>4.58</v>
      </c>
      <c r="W73" s="112">
        <v>4.8</v>
      </c>
      <c r="X73" s="112">
        <v>4.1399999999999997</v>
      </c>
      <c r="Y73" s="112">
        <v>5.8</v>
      </c>
      <c r="Z73" s="112">
        <v>4</v>
      </c>
      <c r="AA73" s="112">
        <v>4.7</v>
      </c>
      <c r="AB73" s="112"/>
      <c r="AC73" s="118">
        <f t="shared" ref="AC73:AC75" si="0">C68+D68+E68+F68+G68+H68+I68+J68+K68+L68+M68+N68+O68+P68+Q68+R68+S68+T68+U68+V68+W68+X68+Y68+Z68+AA68+AB68+C73+D73+E73+F73+G73+H73+I73+J73+K73+L73+M73+N73+O73+P73+Q73+R73+S73+T73+U73+V73+W73+X73+Y73+Z73+AA73+AB73</f>
        <v>257.63</v>
      </c>
      <c r="AD73" s="119">
        <f t="shared" ref="AD73:AD74" si="1">AC73/52</f>
        <v>4.954423076923077</v>
      </c>
    </row>
    <row r="74" spans="1:31" x14ac:dyDescent="0.25">
      <c r="A74" s="151" t="s">
        <v>127</v>
      </c>
      <c r="B74" s="151"/>
      <c r="C74" s="79">
        <v>4.6399999999999997</v>
      </c>
      <c r="D74" s="79">
        <v>4.5599999999999996</v>
      </c>
      <c r="E74" s="79">
        <v>3.7</v>
      </c>
      <c r="F74" s="79">
        <v>4.82</v>
      </c>
      <c r="G74" s="79">
        <v>4.7</v>
      </c>
      <c r="H74" s="79">
        <v>5.0199999999999996</v>
      </c>
      <c r="I74" s="79">
        <v>4.7</v>
      </c>
      <c r="J74" s="79">
        <v>7.16</v>
      </c>
      <c r="K74" s="79">
        <v>4.5999999999999996</v>
      </c>
      <c r="L74" s="79">
        <v>4.8</v>
      </c>
      <c r="M74" s="79">
        <v>4.75</v>
      </c>
      <c r="N74" s="79">
        <v>4.62</v>
      </c>
      <c r="O74" s="79">
        <v>4.5999999999999996</v>
      </c>
      <c r="P74" s="79">
        <v>4.75</v>
      </c>
      <c r="Q74" s="79">
        <v>4.5999999999999996</v>
      </c>
      <c r="R74" s="79">
        <v>4.16</v>
      </c>
      <c r="S74" s="79">
        <v>4.5999999999999996</v>
      </c>
      <c r="T74" s="79">
        <v>6.2</v>
      </c>
      <c r="U74" s="79">
        <v>4.5999999999999996</v>
      </c>
      <c r="V74" s="79">
        <v>5.12</v>
      </c>
      <c r="W74" s="79">
        <v>4.9000000000000004</v>
      </c>
      <c r="X74" s="79">
        <v>4.58</v>
      </c>
      <c r="Y74" s="79">
        <v>5.0999999999999996</v>
      </c>
      <c r="Z74" s="79">
        <v>5.36</v>
      </c>
      <c r="AA74" s="79">
        <v>4.5999999999999996</v>
      </c>
      <c r="AB74" s="79"/>
      <c r="AC74" s="113">
        <f t="shared" si="0"/>
        <v>242.90999999999997</v>
      </c>
      <c r="AD74" s="117">
        <f t="shared" si="1"/>
        <v>4.6713461538461534</v>
      </c>
    </row>
    <row r="75" spans="1:31" x14ac:dyDescent="0.25">
      <c r="A75" s="146" t="s">
        <v>154</v>
      </c>
      <c r="B75" s="146"/>
      <c r="C75" s="110">
        <v>4.7</v>
      </c>
      <c r="D75" s="110">
        <v>4.8</v>
      </c>
      <c r="E75" s="110">
        <v>4.0199999999999996</v>
      </c>
      <c r="F75" s="110">
        <v>4.5999999999999996</v>
      </c>
      <c r="G75" s="110">
        <v>5</v>
      </c>
      <c r="H75" s="110">
        <v>4.7</v>
      </c>
      <c r="I75" s="110">
        <v>5.64</v>
      </c>
      <c r="J75" s="110">
        <v>4.8</v>
      </c>
      <c r="K75" s="110">
        <v>5.72</v>
      </c>
      <c r="L75" s="110">
        <v>4.9000000000000004</v>
      </c>
      <c r="M75" s="110">
        <v>5.7</v>
      </c>
      <c r="N75" s="110">
        <v>4.9000000000000004</v>
      </c>
      <c r="O75" s="110">
        <v>5.2</v>
      </c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4"/>
      <c r="AA75" s="114"/>
      <c r="AB75" s="114"/>
      <c r="AC75" s="111">
        <f t="shared" si="0"/>
        <v>180.32999999999996</v>
      </c>
      <c r="AD75" s="116"/>
    </row>
  </sheetData>
  <mergeCells count="11">
    <mergeCell ref="A75:B75"/>
    <mergeCell ref="A72:B72"/>
    <mergeCell ref="A73:B73"/>
    <mergeCell ref="A74:B74"/>
    <mergeCell ref="AC67:AC71"/>
    <mergeCell ref="A65:AE65"/>
    <mergeCell ref="A67:B67"/>
    <mergeCell ref="A68:B68"/>
    <mergeCell ref="A69:B69"/>
    <mergeCell ref="A66:B66"/>
    <mergeCell ref="AD67:AD7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M29" sqref="M29"/>
    </sheetView>
  </sheetViews>
  <sheetFormatPr defaultRowHeight="15" x14ac:dyDescent="0.25"/>
  <cols>
    <col min="1" max="1" width="13.28515625" customWidth="1"/>
    <col min="2" max="2" width="26.85546875" customWidth="1"/>
    <col min="3" max="3" width="2.5703125" customWidth="1"/>
    <col min="4" max="4" width="11.28515625" customWidth="1"/>
    <col min="5" max="5" width="31.7109375" customWidth="1"/>
  </cols>
  <sheetData>
    <row r="1" spans="1:5" ht="15" customHeight="1" x14ac:dyDescent="0.25">
      <c r="A1" s="28"/>
      <c r="B1" s="179" t="s">
        <v>145</v>
      </c>
      <c r="C1" s="179"/>
      <c r="D1" s="179"/>
      <c r="E1" s="179"/>
    </row>
    <row r="2" spans="1:5" ht="6" customHeight="1" thickBot="1" x14ac:dyDescent="0.3">
      <c r="A2" s="28"/>
      <c r="B2" s="28"/>
      <c r="C2" s="28"/>
      <c r="D2" s="28"/>
      <c r="E2" s="28"/>
    </row>
    <row r="3" spans="1:5" x14ac:dyDescent="0.25">
      <c r="A3" s="180" t="s">
        <v>66</v>
      </c>
      <c r="B3" s="181"/>
      <c r="C3" s="22"/>
      <c r="D3" s="180" t="s">
        <v>65</v>
      </c>
      <c r="E3" s="181"/>
    </row>
    <row r="4" spans="1:5" ht="45.75" customHeight="1" x14ac:dyDescent="0.25">
      <c r="A4" s="186" t="s">
        <v>146</v>
      </c>
      <c r="B4" s="187"/>
      <c r="C4" s="29"/>
      <c r="D4" s="188" t="s">
        <v>147</v>
      </c>
      <c r="E4" s="189"/>
    </row>
    <row r="5" spans="1:5" x14ac:dyDescent="0.25">
      <c r="A5" s="184" t="s">
        <v>72</v>
      </c>
      <c r="B5" s="185"/>
      <c r="C5" s="30"/>
      <c r="D5" s="190" t="s">
        <v>72</v>
      </c>
      <c r="E5" s="191"/>
    </row>
    <row r="6" spans="1:5" ht="15" customHeight="1" x14ac:dyDescent="0.25">
      <c r="A6" s="31" t="s">
        <v>1</v>
      </c>
      <c r="B6" s="32" t="s">
        <v>76</v>
      </c>
      <c r="C6" s="33"/>
      <c r="D6" s="196" t="s">
        <v>63</v>
      </c>
      <c r="E6" s="197"/>
    </row>
    <row r="7" spans="1:5" x14ac:dyDescent="0.25">
      <c r="A7" s="24" t="s">
        <v>0</v>
      </c>
      <c r="B7" s="34">
        <v>1676.48</v>
      </c>
      <c r="C7" s="35"/>
      <c r="D7" s="24"/>
      <c r="E7" s="23"/>
    </row>
    <row r="8" spans="1:5" x14ac:dyDescent="0.25">
      <c r="A8" s="24" t="s">
        <v>3</v>
      </c>
      <c r="B8" s="34">
        <v>1796.64</v>
      </c>
      <c r="C8" s="35"/>
      <c r="D8" s="24" t="s">
        <v>3</v>
      </c>
      <c r="E8" s="23">
        <v>131.9</v>
      </c>
    </row>
    <row r="9" spans="1:5" x14ac:dyDescent="0.25">
      <c r="A9" s="24" t="s">
        <v>4</v>
      </c>
      <c r="B9" s="34">
        <v>1915.13</v>
      </c>
      <c r="C9" s="35"/>
      <c r="D9" s="24" t="s">
        <v>4</v>
      </c>
      <c r="E9" s="23">
        <v>140.44</v>
      </c>
    </row>
    <row r="10" spans="1:5" x14ac:dyDescent="0.25">
      <c r="A10" s="24" t="s">
        <v>5</v>
      </c>
      <c r="B10" s="34">
        <v>3592.44</v>
      </c>
      <c r="C10" s="35"/>
      <c r="D10" s="24" t="s">
        <v>5</v>
      </c>
      <c r="E10" s="23">
        <v>264.39999999999998</v>
      </c>
    </row>
    <row r="11" spans="1:5" x14ac:dyDescent="0.25">
      <c r="A11" s="24" t="s">
        <v>2</v>
      </c>
      <c r="B11" s="34">
        <v>7184.04</v>
      </c>
      <c r="C11" s="35"/>
      <c r="D11" s="64"/>
      <c r="E11" s="65"/>
    </row>
    <row r="12" spans="1:5" x14ac:dyDescent="0.25">
      <c r="A12" s="24" t="s">
        <v>6</v>
      </c>
      <c r="B12" s="34">
        <v>13170.59</v>
      </c>
      <c r="C12" s="35"/>
      <c r="D12" s="24" t="s">
        <v>6</v>
      </c>
      <c r="E12" s="23">
        <v>663.29</v>
      </c>
    </row>
    <row r="13" spans="1:5" x14ac:dyDescent="0.25">
      <c r="A13" s="36" t="s">
        <v>8</v>
      </c>
      <c r="B13" s="37" t="s">
        <v>67</v>
      </c>
      <c r="C13" s="38"/>
      <c r="D13" s="36" t="s">
        <v>64</v>
      </c>
      <c r="E13" s="39"/>
    </row>
    <row r="14" spans="1:5" x14ac:dyDescent="0.25">
      <c r="A14" s="24" t="s">
        <v>9</v>
      </c>
      <c r="B14" s="40">
        <v>838.66</v>
      </c>
      <c r="C14" s="41"/>
      <c r="D14" s="51"/>
      <c r="E14" s="66"/>
    </row>
    <row r="15" spans="1:5" x14ac:dyDescent="0.25">
      <c r="A15" s="24" t="s">
        <v>10</v>
      </c>
      <c r="B15" s="40">
        <v>898.32</v>
      </c>
      <c r="C15" s="41"/>
      <c r="D15" s="24" t="s">
        <v>10</v>
      </c>
      <c r="E15" s="34">
        <v>90.46</v>
      </c>
    </row>
    <row r="16" spans="1:5" x14ac:dyDescent="0.25">
      <c r="A16" s="24" t="s">
        <v>11</v>
      </c>
      <c r="B16" s="40">
        <v>957.99</v>
      </c>
      <c r="C16" s="41"/>
      <c r="D16" s="24" t="s">
        <v>11</v>
      </c>
      <c r="E16" s="34">
        <v>96.48</v>
      </c>
    </row>
    <row r="17" spans="1:8" x14ac:dyDescent="0.25">
      <c r="A17" s="24" t="s">
        <v>12</v>
      </c>
      <c r="B17" s="40">
        <v>1796.64</v>
      </c>
      <c r="C17" s="41"/>
      <c r="D17" s="24" t="s">
        <v>12</v>
      </c>
      <c r="E17" s="34">
        <v>180.93</v>
      </c>
    </row>
    <row r="18" spans="1:8" x14ac:dyDescent="0.25">
      <c r="A18" s="24" t="s">
        <v>14</v>
      </c>
      <c r="B18" s="40">
        <v>3591.76</v>
      </c>
      <c r="C18" s="41"/>
      <c r="D18" s="64"/>
      <c r="E18" s="67"/>
    </row>
    <row r="19" spans="1:8" x14ac:dyDescent="0.25">
      <c r="A19" s="24" t="s">
        <v>13</v>
      </c>
      <c r="B19" s="40">
        <v>6585.72</v>
      </c>
      <c r="C19" s="41"/>
      <c r="D19" s="24" t="s">
        <v>13</v>
      </c>
      <c r="E19" s="34">
        <v>663.29</v>
      </c>
    </row>
    <row r="20" spans="1:8" ht="46.5" customHeight="1" x14ac:dyDescent="0.25">
      <c r="A20" s="182" t="s">
        <v>148</v>
      </c>
      <c r="B20" s="183"/>
      <c r="C20" s="42"/>
      <c r="D20" s="192" t="s">
        <v>77</v>
      </c>
      <c r="E20" s="193"/>
    </row>
    <row r="21" spans="1:8" ht="43.5" customHeight="1" x14ac:dyDescent="0.25">
      <c r="A21" s="31" t="s">
        <v>15</v>
      </c>
      <c r="B21" s="37" t="s">
        <v>73</v>
      </c>
      <c r="C21" s="38"/>
      <c r="D21" s="173" t="s">
        <v>149</v>
      </c>
      <c r="E21" s="174"/>
    </row>
    <row r="22" spans="1:8" ht="15" customHeight="1" x14ac:dyDescent="0.25">
      <c r="A22" s="24" t="s">
        <v>9</v>
      </c>
      <c r="B22" s="40">
        <v>1386.56</v>
      </c>
      <c r="C22" s="41"/>
      <c r="D22" s="64"/>
      <c r="E22" s="68"/>
    </row>
    <row r="23" spans="1:8" x14ac:dyDescent="0.25">
      <c r="A23" s="24" t="s">
        <v>10</v>
      </c>
      <c r="B23" s="40">
        <v>1485.72</v>
      </c>
      <c r="C23" s="41"/>
      <c r="D23" s="24" t="s">
        <v>10</v>
      </c>
      <c r="E23" s="40">
        <v>33.6</v>
      </c>
    </row>
    <row r="24" spans="1:8" ht="15.75" thickBot="1" x14ac:dyDescent="0.3">
      <c r="A24" s="55" t="s">
        <v>11</v>
      </c>
      <c r="B24" s="56">
        <v>1584.88</v>
      </c>
      <c r="C24" s="41"/>
      <c r="D24" s="24" t="s">
        <v>11</v>
      </c>
      <c r="E24" s="40">
        <v>39.200000000000003</v>
      </c>
    </row>
    <row r="25" spans="1:8" x14ac:dyDescent="0.25">
      <c r="A25" s="57" t="s">
        <v>12</v>
      </c>
      <c r="B25" s="58">
        <v>2970.56</v>
      </c>
      <c r="C25" s="41"/>
      <c r="D25" s="24" t="s">
        <v>12</v>
      </c>
      <c r="E25" s="40">
        <v>67.7</v>
      </c>
      <c r="H25" s="155"/>
    </row>
    <row r="26" spans="1:8" ht="15.75" customHeight="1" thickBot="1" x14ac:dyDescent="0.3">
      <c r="A26" s="26"/>
      <c r="B26" s="27"/>
      <c r="C26" s="25"/>
      <c r="D26" s="69" t="s">
        <v>13</v>
      </c>
      <c r="E26" s="70">
        <v>308</v>
      </c>
      <c r="H26" s="155"/>
    </row>
    <row r="27" spans="1:8" ht="15" customHeight="1" thickBot="1" x14ac:dyDescent="0.3">
      <c r="A27" s="156" t="s">
        <v>150</v>
      </c>
      <c r="B27" s="157"/>
      <c r="C27" s="43"/>
    </row>
    <row r="28" spans="1:8" ht="27.75" customHeight="1" thickBot="1" x14ac:dyDescent="0.3">
      <c r="A28" s="160"/>
      <c r="B28" s="161"/>
      <c r="C28" s="43"/>
      <c r="D28" s="194" t="s">
        <v>71</v>
      </c>
      <c r="E28" s="195"/>
      <c r="F28" s="21"/>
    </row>
    <row r="29" spans="1:8" ht="15" customHeight="1" x14ac:dyDescent="0.25">
      <c r="A29" s="59" t="s">
        <v>75</v>
      </c>
      <c r="B29" s="39" t="s">
        <v>74</v>
      </c>
      <c r="C29" s="44"/>
      <c r="D29" s="156" t="s">
        <v>151</v>
      </c>
      <c r="E29" s="157"/>
    </row>
    <row r="30" spans="1:8" ht="15" customHeight="1" x14ac:dyDescent="0.25">
      <c r="A30" s="24" t="s">
        <v>9</v>
      </c>
      <c r="B30" s="40">
        <v>37</v>
      </c>
      <c r="C30" s="41"/>
      <c r="D30" s="158"/>
      <c r="E30" s="159"/>
    </row>
    <row r="31" spans="1:8" ht="17.25" customHeight="1" x14ac:dyDescent="0.25">
      <c r="A31" s="24" t="s">
        <v>10</v>
      </c>
      <c r="B31" s="40">
        <v>39</v>
      </c>
      <c r="C31" s="45"/>
      <c r="D31" s="160"/>
      <c r="E31" s="161"/>
      <c r="F31" s="20"/>
    </row>
    <row r="32" spans="1:8" ht="16.5" customHeight="1" x14ac:dyDescent="0.25">
      <c r="A32" s="24" t="s">
        <v>12</v>
      </c>
      <c r="B32" s="40">
        <v>78</v>
      </c>
      <c r="C32" s="46"/>
      <c r="D32" s="162" t="s">
        <v>70</v>
      </c>
      <c r="E32" s="163"/>
    </row>
    <row r="33" spans="1:6" ht="15" customHeight="1" x14ac:dyDescent="0.25">
      <c r="A33" s="24" t="s">
        <v>14</v>
      </c>
      <c r="B33" s="40">
        <v>156</v>
      </c>
      <c r="C33" s="41"/>
      <c r="D33" s="51" t="s">
        <v>10</v>
      </c>
      <c r="E33" s="52">
        <v>13</v>
      </c>
    </row>
    <row r="34" spans="1:6" ht="15.75" customHeight="1" thickBot="1" x14ac:dyDescent="0.3">
      <c r="A34" s="60" t="s">
        <v>13</v>
      </c>
      <c r="B34" s="61">
        <v>288</v>
      </c>
      <c r="C34" s="41"/>
      <c r="D34" s="51" t="s">
        <v>12</v>
      </c>
      <c r="E34" s="52">
        <v>25</v>
      </c>
    </row>
    <row r="35" spans="1:6" ht="15" customHeight="1" x14ac:dyDescent="0.25">
      <c r="A35" s="54"/>
      <c r="B35" s="41"/>
      <c r="C35" s="41"/>
      <c r="D35" s="51" t="s">
        <v>13</v>
      </c>
      <c r="E35" s="52">
        <v>105</v>
      </c>
    </row>
    <row r="36" spans="1:6" ht="15" customHeight="1" x14ac:dyDescent="0.25">
      <c r="A36" s="54"/>
      <c r="B36" s="41"/>
      <c r="C36" s="41"/>
      <c r="D36" s="51" t="s">
        <v>19</v>
      </c>
      <c r="E36" s="52">
        <v>14</v>
      </c>
    </row>
    <row r="37" spans="1:6" ht="12" customHeight="1" x14ac:dyDescent="0.25">
      <c r="A37" s="177"/>
      <c r="B37" s="177"/>
      <c r="C37" s="47"/>
      <c r="D37" s="170" t="s">
        <v>68</v>
      </c>
      <c r="E37" s="171"/>
    </row>
    <row r="38" spans="1:6" ht="12" customHeight="1" x14ac:dyDescent="0.25">
      <c r="A38" s="54"/>
      <c r="B38" s="41"/>
      <c r="C38" s="41"/>
      <c r="D38" s="51" t="s">
        <v>10</v>
      </c>
      <c r="E38" s="52">
        <v>12</v>
      </c>
    </row>
    <row r="39" spans="1:6" ht="15" customHeight="1" x14ac:dyDescent="0.25">
      <c r="A39" s="54"/>
      <c r="B39" s="41"/>
      <c r="C39" s="41"/>
      <c r="D39" s="51" t="s">
        <v>12</v>
      </c>
      <c r="E39" s="52">
        <v>24</v>
      </c>
    </row>
    <row r="40" spans="1:6" ht="15" customHeight="1" x14ac:dyDescent="0.25">
      <c r="A40" s="54"/>
      <c r="B40" s="41"/>
      <c r="C40" s="41"/>
      <c r="D40" s="51" t="s">
        <v>22</v>
      </c>
      <c r="E40" s="52">
        <v>96</v>
      </c>
    </row>
    <row r="41" spans="1:6" ht="15" customHeight="1" x14ac:dyDescent="0.25">
      <c r="A41" s="54"/>
      <c r="B41" s="41"/>
      <c r="C41" s="41"/>
      <c r="D41" s="51" t="s">
        <v>19</v>
      </c>
      <c r="E41" s="52">
        <v>17</v>
      </c>
    </row>
    <row r="42" spans="1:6" ht="12.75" customHeight="1" x14ac:dyDescent="0.25">
      <c r="A42" s="178"/>
      <c r="B42" s="178"/>
      <c r="C42" s="48"/>
      <c r="D42" s="175" t="s">
        <v>69</v>
      </c>
      <c r="E42" s="176"/>
    </row>
    <row r="43" spans="1:6" ht="14.25" customHeight="1" x14ac:dyDescent="0.25">
      <c r="A43" s="54"/>
      <c r="B43" s="49"/>
      <c r="C43" s="49"/>
      <c r="D43" s="51" t="s">
        <v>22</v>
      </c>
      <c r="E43" s="53">
        <v>127</v>
      </c>
    </row>
    <row r="44" spans="1:6" ht="15" customHeight="1" thickBot="1" x14ac:dyDescent="0.3">
      <c r="A44" s="54"/>
      <c r="B44" s="49"/>
      <c r="C44" s="49"/>
      <c r="D44" s="62" t="s">
        <v>12</v>
      </c>
      <c r="E44" s="63">
        <v>55</v>
      </c>
    </row>
    <row r="45" spans="1:6" ht="13.5" customHeight="1" x14ac:dyDescent="0.25">
      <c r="A45" s="172"/>
      <c r="B45" s="172"/>
      <c r="C45" s="50"/>
      <c r="D45" s="164" t="s">
        <v>152</v>
      </c>
      <c r="E45" s="165"/>
      <c r="F45" s="20"/>
    </row>
    <row r="46" spans="1:6" ht="13.5" customHeight="1" x14ac:dyDescent="0.25">
      <c r="D46" s="166"/>
      <c r="E46" s="167"/>
    </row>
    <row r="47" spans="1:6" ht="20.25" customHeight="1" thickBot="1" x14ac:dyDescent="0.3">
      <c r="D47" s="168"/>
      <c r="E47" s="169"/>
    </row>
    <row r="48" spans="1:6" ht="13.5" customHeight="1" x14ac:dyDescent="0.25"/>
    <row r="49" ht="13.5" customHeight="1" x14ac:dyDescent="0.25"/>
    <row r="50" ht="13.5" customHeight="1" x14ac:dyDescent="0.25"/>
  </sheetData>
  <mergeCells count="22">
    <mergeCell ref="D21:E21"/>
    <mergeCell ref="D42:E42"/>
    <mergeCell ref="A37:B37"/>
    <mergeCell ref="A42:B42"/>
    <mergeCell ref="B1:E1"/>
    <mergeCell ref="D3:E3"/>
    <mergeCell ref="A20:B20"/>
    <mergeCell ref="A5:B5"/>
    <mergeCell ref="A4:B4"/>
    <mergeCell ref="A3:B3"/>
    <mergeCell ref="D4:E4"/>
    <mergeCell ref="D5:E5"/>
    <mergeCell ref="D20:E20"/>
    <mergeCell ref="D28:E28"/>
    <mergeCell ref="D6:E6"/>
    <mergeCell ref="H25:H26"/>
    <mergeCell ref="D29:E31"/>
    <mergeCell ref="D32:E32"/>
    <mergeCell ref="D45:E47"/>
    <mergeCell ref="A27:B28"/>
    <mergeCell ref="D37:E37"/>
    <mergeCell ref="A45:B45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 vývoje cen podnik.</vt:lpstr>
      <vt:lpstr>kalkulace bio </vt:lpstr>
      <vt:lpstr>kalkulace netříděný odpad 2015</vt:lpstr>
      <vt:lpstr>ceník svozu 2015 -podnikatele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Jana Kozibrátková</cp:lastModifiedBy>
  <cp:lastPrinted>2013-09-27T07:53:21Z</cp:lastPrinted>
  <dcterms:created xsi:type="dcterms:W3CDTF">2012-11-29T10:33:48Z</dcterms:created>
  <dcterms:modified xsi:type="dcterms:W3CDTF">2014-10-20T06:29:11Z</dcterms:modified>
</cp:coreProperties>
</file>